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1.xml" ContentType="application/vnd.openxmlformats-officedocument.drawingml.chartshapes+xml"/>
  <Override PartName="/xl/drawings/drawing24.xml" ContentType="application/vnd.openxmlformats-officedocument.drawingml.chartshapes+xml"/>
  <Override PartName="/xl/drawings/drawing5.xml" ContentType="application/vnd.openxmlformats-officedocument.drawingml.chartshapes+xml"/>
  <Override PartName="/xl/drawings/drawing25.xml" ContentType="application/vnd.openxmlformats-officedocument.drawingml.chartshapes+xml"/>
  <Override PartName="/xl/drawings/drawing19.xml" ContentType="application/vnd.openxmlformats-officedocument.drawingml.chartshapes+xml"/>
  <Override PartName="/xl/drawings/drawing3.xml" ContentType="application/vnd.openxmlformats-officedocument.drawingml.chartshapes+xml"/>
  <Override PartName="/xl/drawings/drawing47.xml" ContentType="application/vnd.openxmlformats-officedocument.drawingml.chartshapes+xml"/>
  <Override PartName="/xl/drawings/drawing28.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20.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18.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19.xml" ContentType="application/vnd.openxmlformats-officedocument.drawingml.chart+xml"/>
  <Override PartName="/xl/drawings/drawing40.xml" ContentType="application/vnd.openxmlformats-officedocument.drawing+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6.xml" ContentType="application/vnd.openxmlformats-officedocument.drawing+xml"/>
  <Override PartName="/xl/charts/chart22.xml" ContentType="application/vnd.openxmlformats-officedocument.drawingml.chart+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054" documentId="8_{A30FB978-5DB8-4899-872E-D9048B3E8FE9}" xr6:coauthVersionLast="47" xr6:coauthVersionMax="47" xr10:uidLastSave="{B925ED90-3328-4DC2-A03C-A5071173D86E}"/>
  <bookViews>
    <workbookView xWindow="-107" yWindow="-107" windowWidth="20847" windowHeight="11111" tabRatio="659" xr2:uid="{B055B3B1-9C39-4181-99B2-DDABC6E2B433}"/>
  </bookViews>
  <sheets>
    <sheet name="Índice" sheetId="1" r:id="rId1"/>
    <sheet name="G2-1" sheetId="3" r:id="rId2"/>
    <sheet name="G2-2" sheetId="7" r:id="rId3"/>
    <sheet name="T2-1" sheetId="9" r:id="rId4"/>
    <sheet name="G2-3" sheetId="10" r:id="rId5"/>
    <sheet name="G2-4" sheetId="11" r:id="rId6"/>
    <sheet name="G2-5" sheetId="8" r:id="rId7"/>
    <sheet name="G2-6" sheetId="14" r:id="rId8"/>
    <sheet name="G2-7" sheetId="12" r:id="rId9"/>
    <sheet name="G2-8" sheetId="13" r:id="rId10"/>
    <sheet name="G2-9" sheetId="15" r:id="rId11"/>
    <sheet name="G2-10" sheetId="22" r:id="rId12"/>
    <sheet name="G2-11" sheetId="23" r:id="rId13"/>
    <sheet name="G2-12" sheetId="16" r:id="rId14"/>
    <sheet name="G2-13" sheetId="24" r:id="rId15"/>
    <sheet name="G2-14" sheetId="17" r:id="rId16"/>
    <sheet name="G2-15" sheetId="20" r:id="rId17"/>
    <sheet name="T3-1" sheetId="32" r:id="rId18"/>
    <sheet name="G3-1" sheetId="25" r:id="rId19"/>
    <sheet name="T3-2" sheetId="33" r:id="rId20"/>
    <sheet name="G3-2" sheetId="26" r:id="rId21"/>
    <sheet name="G3-3" sheetId="27" r:id="rId22"/>
    <sheet name="G3-4" sheetId="35" r:id="rId23"/>
    <sheet name="G3-5" sheetId="36" r:id="rId24"/>
    <sheet name="G3-6" sheetId="37" r:id="rId25"/>
    <sheet name="G3-7" sheetId="38" r:id="rId26"/>
    <sheet name="G3-8" sheetId="39" r:id="rId27"/>
    <sheet name="T3-3" sheetId="40" r:id="rId28"/>
    <sheet name="T3-4" sheetId="41" r:id="rId29"/>
    <sheet name="G3-9" sheetId="42" r:id="rId30"/>
    <sheet name="G3-10" sheetId="50" r:id="rId31"/>
    <sheet name="G3-11" sheetId="51" r:id="rId32"/>
    <sheet name="G3-12" sheetId="52" r:id="rId33"/>
    <sheet name="T3-5" sheetId="43" r:id="rId34"/>
    <sheet name="T3-6" sheetId="57" r:id="rId35"/>
    <sheet name="T3-7" sheetId="58" r:id="rId36"/>
    <sheet name="T4-1" sheetId="59" r:id="rId37"/>
    <sheet name="G4-1" sheetId="60" r:id="rId38"/>
    <sheet name="G4-2" sheetId="61" r:id="rId39"/>
    <sheet name="T I-1" sheetId="62" r:id="rId40"/>
  </sheets>
  <definedNames>
    <definedName name="_Ref174721433" localSheetId="0">Índice!#REF!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2" l="1"/>
  <c r="F11" i="62"/>
  <c r="F12" i="62" s="1"/>
  <c r="F13" i="62" s="1"/>
  <c r="D10" i="58"/>
  <c r="C10" i="58"/>
  <c r="D7" i="58"/>
  <c r="D8" i="58" s="1"/>
  <c r="D15" i="58" s="1"/>
  <c r="D16" i="58" s="1"/>
  <c r="C7" i="58"/>
  <c r="C8" i="58" s="1"/>
  <c r="C15" i="58" s="1"/>
  <c r="C16" i="58" s="1"/>
  <c r="E4" i="13"/>
  <c r="D4" i="13"/>
</calcChain>
</file>

<file path=xl/sharedStrings.xml><?xml version="1.0" encoding="utf-8"?>
<sst xmlns="http://schemas.openxmlformats.org/spreadsheetml/2006/main" count="954" uniqueCount="671">
  <si>
    <t>G2-1</t>
  </si>
  <si>
    <t>G2-2</t>
  </si>
  <si>
    <t>G2-4</t>
  </si>
  <si>
    <t>G2-7</t>
  </si>
  <si>
    <t>T2-1</t>
  </si>
  <si>
    <t>Potencia instalada solar fotovoltaica acumulada en España, descomposición entre instalaciones de suelo y de autoconsumo</t>
  </si>
  <si>
    <t xml:space="preserve">G2-5 </t>
  </si>
  <si>
    <t xml:space="preserve">G2-6 </t>
  </si>
  <si>
    <t xml:space="preserve">G2-8 </t>
  </si>
  <si>
    <t>G2-9</t>
  </si>
  <si>
    <t xml:space="preserve">G2-11 </t>
  </si>
  <si>
    <t xml:space="preserve">G2-12 </t>
  </si>
  <si>
    <t xml:space="preserve">G2-13 </t>
  </si>
  <si>
    <t>G2-14</t>
  </si>
  <si>
    <t>G2-15</t>
  </si>
  <si>
    <t>T3-1</t>
  </si>
  <si>
    <t>G3-1</t>
  </si>
  <si>
    <t xml:space="preserve">T3-2 </t>
  </si>
  <si>
    <t>Programas de incentivos relacionados definidos en el RD 477/2021</t>
  </si>
  <si>
    <t xml:space="preserve">G3-2  </t>
  </si>
  <si>
    <t xml:space="preserve">G3-3 </t>
  </si>
  <si>
    <t xml:space="preserve">G3-4 </t>
  </si>
  <si>
    <t xml:space="preserve">G3-5 </t>
  </si>
  <si>
    <t xml:space="preserve">G3-6 </t>
  </si>
  <si>
    <t xml:space="preserve">G3-7 </t>
  </si>
  <si>
    <t>Número de meses transcurridos entre la fecha de solicitud y la de resolución para las subvenciones del RD 477/2021 según CCAA</t>
  </si>
  <si>
    <t xml:space="preserve">G3-8 </t>
  </si>
  <si>
    <t xml:space="preserve">G3-9 </t>
  </si>
  <si>
    <t>Relación entre la renta neta por hogar y bonificación promedio disponible de IBI para sector residencial</t>
  </si>
  <si>
    <t>G3-10</t>
  </si>
  <si>
    <t>T4-1</t>
  </si>
  <si>
    <t>G4-1</t>
  </si>
  <si>
    <t>G4-2</t>
  </si>
  <si>
    <t>Flujos de caja de una inversión en ACFV</t>
  </si>
  <si>
    <t>Resultados de las estimaciones</t>
  </si>
  <si>
    <t>Creación y destrucción de empresas vinculadas con la instalación de proyectos de ACFV</t>
  </si>
  <si>
    <t>Potencia y número de instalaciones de ACFV en España, 2018-2025</t>
  </si>
  <si>
    <t>Número de instalaciones y potencia instalada de ACFV, según grupos, a 30/06/2025</t>
  </si>
  <si>
    <t>G2-3</t>
  </si>
  <si>
    <t>Comparativa del reparto por grupos del ACFV, a 30/06/2025</t>
  </si>
  <si>
    <t>Relación entre el tamaño medio de la instalación y la energía excedentaria vertida a la red, por municipios y grupos, 2024</t>
  </si>
  <si>
    <t>Potencia instalada de ACFV según grupos y provincia a 30/06/2025 (kW/mil habitantes)</t>
  </si>
  <si>
    <t>Relación entre la irradiación y la potencia instalada de GR1 por provincia, hasta 30/06/2025</t>
  </si>
  <si>
    <t>Distribución de los costes medios declarados de las instalaciones ACFV y de almacenamiento que registraron su solicitud de ayuda en 2023</t>
  </si>
  <si>
    <t>Cuotas de comercializadores por tipo de comercializador (número de punto de suministros), 2024</t>
  </si>
  <si>
    <t>G2-10</t>
  </si>
  <si>
    <t>Cuotas de comercializadores de clientes con ACFV (número de suministros), 2024</t>
  </si>
  <si>
    <t>Cuota de mercado de los comercializadores más pequeños en términos de puntos de suministro de autoconsumidores fotovoltaicos el 31/12/2024</t>
  </si>
  <si>
    <t>Cuota de los comercializadores en términos de puntos de suministro de ACFV, 2024</t>
  </si>
  <si>
    <t>Tasa de cambio de comercializador en el mercado minorista de electricidad y entre los autoconsumidores fotovoltaicos, 2024</t>
  </si>
  <si>
    <t>Supuestos utilizados en el ejemplo simplificado de inversión de un hogar</t>
  </si>
  <si>
    <t>Resumen de bonificaciones locales al ACFV</t>
  </si>
  <si>
    <t>Número y estado de solicitudes registradas, a 01/07/2025</t>
  </si>
  <si>
    <t>Porcentaje de solicitantes que residen en una comunidad distinta a la de la instalación de ACFV subvencionada, por CCAA donde se otorga la subvención y por grupo</t>
  </si>
  <si>
    <t>Relación entre el nº total de solicitudes de subvenciones y el nº de instalaciones de ACFV de hogares (GR1), por municipios</t>
  </si>
  <si>
    <t>Media autonómica de solicitudes de subvenciones para instalaciones de ACFV y almacenamiento (solicitudes por cada mil habitantes)</t>
  </si>
  <si>
    <t>Ayudas concedidas en los expedientes resueltos o verificados a fecha 01/07/2025, por programa de incentivos</t>
  </si>
  <si>
    <t>Distribución de la dotación inicial y la dotación final ampliada de las subvenciones RD 477/2021</t>
  </si>
  <si>
    <t>Promedio municipal de las bonificaciones disponibles del IBI para una instalación tipo de 5 kW, estimaciones para 2021 y 2024</t>
  </si>
  <si>
    <t>Promedio municipal de las bonificaciones disponibles del ICIO, estimaciones para 2021 y 2024</t>
  </si>
  <si>
    <t>G3-11</t>
  </si>
  <si>
    <t>G3-12</t>
  </si>
  <si>
    <t>Distribución de la cuota y bonificaciones del ICIO por municipios, estimaciones para el año 2024</t>
  </si>
  <si>
    <t>Año</t>
  </si>
  <si>
    <t>EVALUACIÓN DEL IMPACTO DE LAS AYUDAS PÚBLICAS AL AUTOCONSUMO FOTOVOLTAICO</t>
  </si>
  <si>
    <t>EI/02/2023</t>
  </si>
  <si>
    <t>Índice</t>
  </si>
  <si>
    <t>1. Introducción</t>
  </si>
  <si>
    <t>Descripción</t>
  </si>
  <si>
    <t>2. Despliegue del autoconsumo fotovoltaico en España</t>
  </si>
  <si>
    <t>3. Ayudas al autoconsumo fotovoltaico</t>
  </si>
  <si>
    <t>Fuente: CNMC y REE.</t>
  </si>
  <si>
    <t>Nota: Los datos de 2025 se refieren a la potencia instalada hasta el mes de junio. Los datos agregados proceden de las estadísticas públicas de la CNMC.</t>
  </si>
  <si>
    <t>4. Evaluación de impacto de las ayudas</t>
  </si>
  <si>
    <t>5. Conclusiones y recomendaciones</t>
  </si>
  <si>
    <t>Anexo I. Agrupación de actividades económicas</t>
  </si>
  <si>
    <t>Anexo III. Aspectos metodológicos del análisis econométrico</t>
  </si>
  <si>
    <t>Nº  instalaciones</t>
  </si>
  <si>
    <t>Potencia (MW)</t>
  </si>
  <si>
    <t>2025*</t>
  </si>
  <si>
    <t>Fuente: elaboración propia a partir de datos REE</t>
  </si>
  <si>
    <t>Nota: * Datos acumulados de instalaciones hasta finales de cada año, salvo en 2025 (información hasta 30/06/2025)</t>
  </si>
  <si>
    <t>ACFV</t>
  </si>
  <si>
    <t>FV suelo</t>
  </si>
  <si>
    <t>Colocar gráfico sin borde, Arial 11</t>
  </si>
  <si>
    <t>Instalaciones</t>
  </si>
  <si>
    <t>Potencia</t>
  </si>
  <si>
    <t>Tamaño medio</t>
  </si>
  <si>
    <t>nº</t>
  </si>
  <si>
    <t>% total</t>
  </si>
  <si>
    <t>MW</t>
  </si>
  <si>
    <t>kW/inst.</t>
  </si>
  <si>
    <t>GR1: Hogar P ≤ 15 kW</t>
  </si>
  <si>
    <t>GR2: S&amp;O P ≤ 100 kW</t>
  </si>
  <si>
    <t>GR3: S&amp;O P &gt; 100 kW</t>
  </si>
  <si>
    <t>GR4: sector público y otros</t>
  </si>
  <si>
    <t>Total</t>
  </si>
  <si>
    <t>T2-1 Número de instalaciones y potencia instalada de ACFV, según grupos, a 30/06/2025</t>
  </si>
  <si>
    <t>Casa</t>
  </si>
  <si>
    <t>Pisos</t>
  </si>
  <si>
    <t>Otros (incluye casas flotantes, caravanas, etc.)</t>
  </si>
  <si>
    <t>Romania</t>
  </si>
  <si>
    <t>Bulgaria</t>
  </si>
  <si>
    <t>Portugal</t>
  </si>
  <si>
    <t>Austria</t>
  </si>
  <si>
    <t>Estonia</t>
  </si>
  <si>
    <t>Malta</t>
  </si>
  <si>
    <t>Latvia</t>
  </si>
  <si>
    <t>G2-3 Comparativa del reparto por grupos del ACFV, a 30/06/2025</t>
  </si>
  <si>
    <t>Irlanda</t>
  </si>
  <si>
    <t>Países Bajos</t>
  </si>
  <si>
    <t>Bélgica</t>
  </si>
  <si>
    <t>Croacia</t>
  </si>
  <si>
    <t>Chipre</t>
  </si>
  <si>
    <t>Hungría</t>
  </si>
  <si>
    <t>Eslovenia</t>
  </si>
  <si>
    <t>Dinamarca</t>
  </si>
  <si>
    <t>Francia</t>
  </si>
  <si>
    <t>Finlandia</t>
  </si>
  <si>
    <t>Polonia</t>
  </si>
  <si>
    <t>Luxemburgo</t>
  </si>
  <si>
    <t>Eslovakia</t>
  </si>
  <si>
    <t>Suecia</t>
  </si>
  <si>
    <t>Rep. Checa</t>
  </si>
  <si>
    <t>Italia</t>
  </si>
  <si>
    <t>Grecia</t>
  </si>
  <si>
    <t>Alemania</t>
  </si>
  <si>
    <t>Lituania</t>
  </si>
  <si>
    <t>España</t>
  </si>
  <si>
    <t>UE27 (2020)</t>
  </si>
  <si>
    <t>GR1: HH P≤15kWp</t>
  </si>
  <si>
    <t>GR2: S&amp;O P≤100kWp</t>
  </si>
  <si>
    <t>GR3: S&amp;O P&gt;100kWp</t>
  </si>
  <si>
    <t xml:space="preserve">Fuente: elaboración propia a partir de datos de REE y CNMC. </t>
  </si>
  <si>
    <t>GR1</t>
  </si>
  <si>
    <t>GR2</t>
  </si>
  <si>
    <t>GR3</t>
  </si>
  <si>
    <t>Fuente: Eurostat Interactive Publication, Housing in Europe 2024</t>
  </si>
  <si>
    <t>Notas: los datos de energía solo incluyen instalaciones individuales sin almacenamiento acoplado. La estimación de la energía excedentaria es una aproximación simplificada basada en: i) la potencia instalada registrada de cada ACFV, ii) las horas equivalentes solares (publicadas en las estadísticas energéticas de la CNMC) por comunidad autónoma (promedio de los años 2021-2024) y iii) el consumo de la red de cada autoconsumidor (según REE).</t>
  </si>
  <si>
    <t>Nota: el gráfico muestra la media aritmética del porcentaje de energía autoconsumida de todas las instalaciones ACFV individuales sin almacenamiento en cada municipio, por grupo.</t>
  </si>
  <si>
    <t>Fuente: Elaboración propia a partir de datos de REE.</t>
  </si>
  <si>
    <t>G2-7 Potencia instalada de ACFV según grupos y provincia a 30/06/2025 (kW/mil habitantes)</t>
  </si>
  <si>
    <t>Fuente: elaboración propia a partir de datos de REE y del INE.</t>
  </si>
  <si>
    <t>Provincia</t>
  </si>
  <si>
    <t>G4</t>
  </si>
  <si>
    <t xml:space="preserve">  Álava</t>
  </si>
  <si>
    <t xml:space="preserve">  Albacete</t>
  </si>
  <si>
    <t xml:space="preserve">  Alicante</t>
  </si>
  <si>
    <t xml:space="preserve">  Almería</t>
  </si>
  <si>
    <t xml:space="preserve">  Ávila</t>
  </si>
  <si>
    <t xml:space="preserve">  Badajoz</t>
  </si>
  <si>
    <t xml:space="preserve">  Baleares</t>
  </si>
  <si>
    <t xml:space="preserve">  Barcelona</t>
  </si>
  <si>
    <t xml:space="preserve">  Burgos</t>
  </si>
  <si>
    <t xml:space="preserve">  Cáceres</t>
  </si>
  <si>
    <t xml:space="preserve">  Cádiz</t>
  </si>
  <si>
    <t xml:space="preserve">  Castellón</t>
  </si>
  <si>
    <t xml:space="preserve">  Ciudad Real</t>
  </si>
  <si>
    <t xml:space="preserve">  Córdoba</t>
  </si>
  <si>
    <t xml:space="preserve">  A Coruña</t>
  </si>
  <si>
    <t xml:space="preserve">  Cuenca</t>
  </si>
  <si>
    <t xml:space="preserve">  Girona</t>
  </si>
  <si>
    <t xml:space="preserve">  Granada</t>
  </si>
  <si>
    <t xml:space="preserve">  Guadalajara</t>
  </si>
  <si>
    <t xml:space="preserve">  Gipuzkoa</t>
  </si>
  <si>
    <t xml:space="preserve">  Huelva</t>
  </si>
  <si>
    <t xml:space="preserve">  Huesca</t>
  </si>
  <si>
    <t xml:space="preserve">  Jaén</t>
  </si>
  <si>
    <t xml:space="preserve">  León</t>
  </si>
  <si>
    <t xml:space="preserve">  Lleida</t>
  </si>
  <si>
    <t xml:space="preserve">  La Rioja</t>
  </si>
  <si>
    <t xml:space="preserve">  Lugo</t>
  </si>
  <si>
    <t xml:space="preserve">  Madrid</t>
  </si>
  <si>
    <t xml:space="preserve">  Málaga</t>
  </si>
  <si>
    <t xml:space="preserve">  Murcia</t>
  </si>
  <si>
    <t xml:space="preserve">  Navarra</t>
  </si>
  <si>
    <t xml:space="preserve">  Ourense</t>
  </si>
  <si>
    <t xml:space="preserve">  Asturias</t>
  </si>
  <si>
    <t xml:space="preserve">  Palencia</t>
  </si>
  <si>
    <t xml:space="preserve">  Las Palmas</t>
  </si>
  <si>
    <t xml:space="preserve">  Pontevedra</t>
  </si>
  <si>
    <t xml:space="preserve">  Salamanca</t>
  </si>
  <si>
    <t xml:space="preserve">  Santa Cruz de Tenerife</t>
  </si>
  <si>
    <t xml:space="preserve">  Cantabria</t>
  </si>
  <si>
    <t xml:space="preserve">  Segovia</t>
  </si>
  <si>
    <t xml:space="preserve">  Sevilla</t>
  </si>
  <si>
    <t xml:space="preserve">  Soria</t>
  </si>
  <si>
    <t xml:space="preserve">  Tarragona</t>
  </si>
  <si>
    <t xml:space="preserve">  Teruel</t>
  </si>
  <si>
    <t xml:space="preserve">  Toledo</t>
  </si>
  <si>
    <t xml:space="preserve">  Valencia</t>
  </si>
  <si>
    <t xml:space="preserve">  Valladolid</t>
  </si>
  <si>
    <t xml:space="preserve">  Bizkaia</t>
  </si>
  <si>
    <t xml:space="preserve">  Zamora</t>
  </si>
  <si>
    <t xml:space="preserve">  Zaragoza</t>
  </si>
  <si>
    <t xml:space="preserve">  Ceuta</t>
  </si>
  <si>
    <t xml:space="preserve">  Melilla</t>
  </si>
  <si>
    <t>G2-8 Relación entre la irradiación y la potencia instalada de GR1 por provincia, hasta 30/06/2025</t>
  </si>
  <si>
    <t xml:space="preserve">Fuente: elaboración propia a partir de datos de REE y AEMET. </t>
  </si>
  <si>
    <t>kW por 1000 hab.</t>
  </si>
  <si>
    <t>irradiación directa,  kWh/m2/día</t>
  </si>
  <si>
    <t>Nota: El dato de irradiación solar directa está disponible para cada capital de provincia en AEMET (2012) y se expresa como el valor de la media mensual.</t>
  </si>
  <si>
    <t xml:space="preserve">Fuente: elaboración propia a partir de datos de IDAE, actualizados el 01/07/2025. </t>
  </si>
  <si>
    <t>Nota: Los gráficos del panel izquierdo y derecho son “diagramas de cajas y bigotes” (Box and Whisker Plots). Estos permiten una visualización rápida de la distribución de un conjunto de datos. La caja representa el 50% central de los datos, donde la línea central es la mediana (percentil 50), la parte inferior de la caja es el primer cuartil (percentil 25) y la superior el tercer cuartil (percentil 75). Así, una caja más larga implica mayor dispersión en los datos. Los “bigotes” muestran la variabilidad fuera del cuartil superior e inferior (generalmente indican los valores “normales” o esperados). Los puntos individuales por encima o por debajo de los “bigotes” son valores atípicos.</t>
  </si>
  <si>
    <t>G2-9 Distribución de los costes medios declarados de las instalaciones ACFV y de almacenamiento que registraron su solicitud de ayuda en 2023</t>
  </si>
  <si>
    <t>G2-1 Potencia instalada acumulada de solar FV de suelo y de AC en España, MW</t>
  </si>
  <si>
    <t>G2-2 Potencia y número de instalaciones de ACFV en España, 2018-2025</t>
  </si>
  <si>
    <t>Cuotas de mercado según nº puntos de suministro</t>
  </si>
  <si>
    <t>Mercado minorista</t>
  </si>
  <si>
    <t>COR</t>
  </si>
  <si>
    <t>5 primeros com. mercado libre</t>
  </si>
  <si>
    <t>Comercializadores más pequeños</t>
  </si>
  <si>
    <t>Comercializadora</t>
  </si>
  <si>
    <t>Cuota en conjunto mercado minorista (regulado + libre)</t>
  </si>
  <si>
    <t>Cuota sólo en mercado de ACFV</t>
  </si>
  <si>
    <t>GRUPO IBERDROLA</t>
  </si>
  <si>
    <t>GRUPO ENDESA</t>
  </si>
  <si>
    <t>GRUPO NATURGY</t>
  </si>
  <si>
    <t>GRUPO REPSOL</t>
  </si>
  <si>
    <t>GRUPO TOTALENERGIES</t>
  </si>
  <si>
    <t>OCTOPUS ENERGY</t>
  </si>
  <si>
    <t>FENIE ENERGIA</t>
  </si>
  <si>
    <t>ENI FUENTE IBERIA</t>
  </si>
  <si>
    <t>GRUPO FACTOR ENERGIA</t>
  </si>
  <si>
    <t>BON PREU</t>
  </si>
  <si>
    <t>SOM ENERGIA</t>
  </si>
  <si>
    <t>GRUPO HOLALUZ</t>
  </si>
  <si>
    <t>RESTO</t>
  </si>
  <si>
    <t>GR4</t>
  </si>
  <si>
    <t>TOTAL</t>
  </si>
  <si>
    <t>Fuente:elaboración propia a partir de REE y CNMC (2025b).</t>
  </si>
  <si>
    <t xml:space="preserve">Nota: La elaboración de las cuotas de mercado se basa en los códigos CAU y CUPS. </t>
  </si>
  <si>
    <t>G2-11 Cuotas de comercializadores de clientes con ACFV (número de suministros), 2024</t>
  </si>
  <si>
    <t>G2-13 Cuota de los comercializadores en términos de puntos de suministro de ACFV, 2024</t>
  </si>
  <si>
    <t>Fuente: elaboración propia a partir de datos de REE.</t>
  </si>
  <si>
    <t xml:space="preserve">  Total</t>
  </si>
  <si>
    <t>Com. más pequeños sobre total</t>
  </si>
  <si>
    <t>Doméstico [GR1]</t>
  </si>
  <si>
    <t>PYME 
[GR2]</t>
  </si>
  <si>
    <t>[GR4 - otros]</t>
  </si>
  <si>
    <t>GLOBAL</t>
  </si>
  <si>
    <t>Segmentos</t>
  </si>
  <si>
    <t>Industria   [GR3]</t>
  </si>
  <si>
    <t>Fuente: elaboración propia a partir de datos de CNMC (2025b) y REE.</t>
  </si>
  <si>
    <t>Endesa</t>
  </si>
  <si>
    <t>Iberdrola</t>
  </si>
  <si>
    <t>Naturgy</t>
  </si>
  <si>
    <t>EDP-Viesgo</t>
  </si>
  <si>
    <t>TotalEnergies</t>
  </si>
  <si>
    <t>Repsol</t>
  </si>
  <si>
    <t>Octopus</t>
  </si>
  <si>
    <t>Otros</t>
  </si>
  <si>
    <t xml:space="preserve">Fuente: elaboración propia a partir de datos de REE. </t>
  </si>
  <si>
    <t>Comercializador</t>
  </si>
  <si>
    <t>Distribuidor</t>
  </si>
  <si>
    <t>T3-1 Supuestos utilizados en el ejemplo simplificado de inversión de un hogar</t>
  </si>
  <si>
    <t>Fuente: elaboración propia.</t>
  </si>
  <si>
    <t>Concepto</t>
  </si>
  <si>
    <t>Magnitud</t>
  </si>
  <si>
    <t>Unidad</t>
  </si>
  <si>
    <t>Potencia pico instalada</t>
  </si>
  <si>
    <t>kWp</t>
  </si>
  <si>
    <t>Producción anual inicial</t>
  </si>
  <si>
    <t>kWh/kWp</t>
  </si>
  <si>
    <t>Pérdida de eficiencia anual</t>
  </si>
  <si>
    <t>% anual de degradación potencia</t>
  </si>
  <si>
    <t>Porcentaje de autoconsumo</t>
  </si>
  <si>
    <t>energía consumida/autoproducida</t>
  </si>
  <si>
    <t>Coste de la instalación (IVA incluido)</t>
  </si>
  <si>
    <t>€/kWp</t>
  </si>
  <si>
    <t>Precio medio del kWh de la red</t>
  </si>
  <si>
    <t>€/kWh</t>
  </si>
  <si>
    <t xml:space="preserve">Precio medio del kWh vertido </t>
  </si>
  <si>
    <t>Costes de O&amp;M</t>
  </si>
  <si>
    <t>% del CAPEX</t>
  </si>
  <si>
    <t>Tipo de descuento</t>
  </si>
  <si>
    <t>%</t>
  </si>
  <si>
    <t>Vida útil</t>
  </si>
  <si>
    <t>años</t>
  </si>
  <si>
    <t>Años</t>
  </si>
  <si>
    <t>CAPEX</t>
  </si>
  <si>
    <t>Ahorro por autoconsumo</t>
  </si>
  <si>
    <t>Ingresos por excedentes</t>
  </si>
  <si>
    <t>Balance anual</t>
  </si>
  <si>
    <t>VAN Balance anual</t>
  </si>
  <si>
    <t>Balance acumulado</t>
  </si>
  <si>
    <t>VAN Balance acumulado</t>
  </si>
  <si>
    <t>Nota: Los supuestos son ilustrativos, pero se ha tomado como referencia valores medios redondeados para hogares de potencia, costes o porcentaje de excedentes/autoconsumo, descritos en los apartados 2 y 3. Los supuestos de precio final de la electricidad están basados en cifras redondeadas de Eurostat para hogares (rango DC) hasta el segundo semestre de 2024 y no deben interpretarse como previsiones de la CNMC. Se asume una ratio de 2,5 entre el precio del kWh consumido y el del vertido, reflejando un caso doméstico que consume en horas caras y vierte en baratas. Se asume también, por sencillez, que los precios y otras variables, como los costes de O&amp;M y tipos de descuento, son constantes en el tiempo.</t>
  </si>
  <si>
    <t xml:space="preserve">Fuente: elaboración propia. </t>
  </si>
  <si>
    <t>Nota: La barra de CAPEX ha sido truncada para facilitar la visualización del resto de flujos de caja.</t>
  </si>
  <si>
    <t>G3-1 Flujos de caja de una inversión en ACFV</t>
  </si>
  <si>
    <t>Programas de incentivos</t>
  </si>
  <si>
    <t>Sector</t>
  </si>
  <si>
    <t>Tipo de instalación</t>
  </si>
  <si>
    <t>P1</t>
  </si>
  <si>
    <t>Realización de instalaciones de autoconsumo, con fuentes de energía renovable, en el sector servicios, con o sin almacenamiento.</t>
  </si>
  <si>
    <t>Servicios</t>
  </si>
  <si>
    <t>ACFV (con/sin almacenamiento)</t>
  </si>
  <si>
    <t>P2</t>
  </si>
  <si>
    <t>Realización de instalaciones de autoconsumo, con fuentes de energía renovable, en otros sectores productivos de la economía, con o sin almacenamiento.</t>
  </si>
  <si>
    <t>Otros sectores productivos</t>
  </si>
  <si>
    <t>P3</t>
  </si>
  <si>
    <t>Incorporación de almacenamiento en instalaciones de autoconsumo, con fuentes de energía renovable, ya existentes en el sector servicios y otros sectores productivos.</t>
  </si>
  <si>
    <t>Servicios y otros sectores productivos</t>
  </si>
  <si>
    <t>Almacenamiento</t>
  </si>
  <si>
    <t>P4</t>
  </si>
  <si>
    <t>Realización de instalaciones de autoconsumo, con fuentes de energía renovable, en el sector residencial, las administraciones públicas y el tercer sector (ONG), con o sin almacenamiento.</t>
  </si>
  <si>
    <t>AAPP y tercer sector</t>
  </si>
  <si>
    <t>P5</t>
  </si>
  <si>
    <t>Incorporación de almacenamiento en instalaciones de autoconsumo, con fuentes de energía renovable, ya existentes en el sector residencial, las administraciones públicas y el tercer sector.</t>
  </si>
  <si>
    <t>Residencial, AAPP, tercer sector</t>
  </si>
  <si>
    <t>P6</t>
  </si>
  <si>
    <t>Realización de instalaciones de energías renovables térmicas en el sector residencial.</t>
  </si>
  <si>
    <t>Residencial</t>
  </si>
  <si>
    <t>Instalaciones térmicas</t>
  </si>
  <si>
    <t>T3-2 Programas de incentivos relacionados definidos en el RD 477/2021</t>
  </si>
  <si>
    <t>Dotación inicial, M€</t>
  </si>
  <si>
    <t>Dotación final,M€</t>
  </si>
  <si>
    <t>P6 (térm.)</t>
  </si>
  <si>
    <t>P1 (AC)</t>
  </si>
  <si>
    <t>P2 (AC)</t>
  </si>
  <si>
    <t>P4 (AC)</t>
  </si>
  <si>
    <t>P1 (alm.)</t>
  </si>
  <si>
    <t>P2 (alm.)</t>
  </si>
  <si>
    <t>P3 (alm.)</t>
  </si>
  <si>
    <t>P4 (alm.)</t>
  </si>
  <si>
    <t>P5 (alm.)</t>
  </si>
  <si>
    <t>G3-2 Distribución de la dotación inicial y la dotación final ampliada de las subvenciones RD 477/2021</t>
  </si>
  <si>
    <t xml:space="preserve">Fuente: elaboración propia a partir del RD 477/2021 e información de IDAE. </t>
  </si>
  <si>
    <t>G</t>
  </si>
  <si>
    <t>G3-3 Ayudas concedidas en los expedientes resueltos o verificados a fecha 01/07/2025, por programa de incentivos</t>
  </si>
  <si>
    <t>Fuente: elaboración propia a partir de datos IDAE del 01/07/2025</t>
  </si>
  <si>
    <t>Total ayuda, M€</t>
  </si>
  <si>
    <t>autoconsumo fotovoltaico</t>
  </si>
  <si>
    <t>almacenamiento</t>
  </si>
  <si>
    <t xml:space="preserve">  P1</t>
  </si>
  <si>
    <t xml:space="preserve">  P2</t>
  </si>
  <si>
    <t xml:space="preserve">  P3</t>
  </si>
  <si>
    <t xml:space="preserve">  P4</t>
  </si>
  <si>
    <t xml:space="preserve">  P5</t>
  </si>
  <si>
    <t>G2-10 Cuotas de comercializadores por tipo de comercializador 
(número de punto de suministros), 2024</t>
  </si>
  <si>
    <t>G2-12 Cuota de mercado de los comercializadores más pequeños en términos de 
puntos de suministro de autoconsumidores fotovoltaicos el 31/12/2024</t>
  </si>
  <si>
    <t>G2-14 Tasa de cambio de comercializador en el mercado minorista de electricidad y entre los autoconsumidores fotovoltaicos, 2024</t>
  </si>
  <si>
    <t>Ceuta</t>
  </si>
  <si>
    <t>Andalucía</t>
  </si>
  <si>
    <t>Melilla</t>
  </si>
  <si>
    <t>Aragón</t>
  </si>
  <si>
    <t>País Vasco</t>
  </si>
  <si>
    <t>Canarias</t>
  </si>
  <si>
    <t>Cantabria</t>
  </si>
  <si>
    <t>Principado de Asturias</t>
  </si>
  <si>
    <t>Castilla y León</t>
  </si>
  <si>
    <t>Castilla-La Mancha</t>
  </si>
  <si>
    <t>Galicia</t>
  </si>
  <si>
    <t>Cataluña</t>
  </si>
  <si>
    <t>La Rioja</t>
  </si>
  <si>
    <t>Comunidad de Madrid</t>
  </si>
  <si>
    <t>Comunidad Foral de Navarra</t>
  </si>
  <si>
    <t>Comunidad Valenciana</t>
  </si>
  <si>
    <t>Islas Baleares</t>
  </si>
  <si>
    <t>Extremadura</t>
  </si>
  <si>
    <t>Región de Murcia</t>
  </si>
  <si>
    <t>CCAA</t>
  </si>
  <si>
    <t>P124_sin_almacenamiento</t>
  </si>
  <si>
    <t>P124_con_almacenamiento</t>
  </si>
  <si>
    <t>P35</t>
  </si>
  <si>
    <t xml:space="preserve">Fuente: elaboración propia a partir de datos IDAE. </t>
  </si>
  <si>
    <t>Nota: * Se ha calculado el número de solicitudes registradas, por un lado, de los P1, P2 y P4 para ACFV y, por otro lado, de los P3 y P5 para almacenamiento, dividiendo por cada mil habitantes en cada comunidad autónoma. ** Para visualizar de forma más clara el número de solicitudes, los mapas de P1, P2 y P4 presentan una escala de 0 a 12, mientras que los mapas de almacenamiento de los P3 y P5 utilizan una escala de 0 a 1.</t>
  </si>
  <si>
    <t>G3-4 Media autonómica de solicitudes de subvenciones para instalaciones de ACFV y almacenamiento (solicitudes por cada mil habitantes)</t>
  </si>
  <si>
    <t xml:space="preserve">Fuente: elaboración propia a partir de datos de REE e IDAE. </t>
  </si>
  <si>
    <t>Nota: el nº de solicitudes refleja las solicitudes totales registradas desde que entró en vigor el programa de subvenciones (01/07/2021) hasta la fecha límite para realizar solicitudes (31/12/2023). El nº de instalaciones de ACFV refleja el número de puntos de autoconsumo (CAUs) desde 01/07/2021 hasta 01/07/2025 (último dato disponible).</t>
  </si>
  <si>
    <t>GR1 (Hogares)</t>
  </si>
  <si>
    <t>GR2 &amp; GR3 (Servicios y Otros sectores productivos)</t>
  </si>
  <si>
    <t>ESP media</t>
  </si>
  <si>
    <t xml:space="preserve">  CAM</t>
  </si>
  <si>
    <t xml:space="preserve">  NAV</t>
  </si>
  <si>
    <t xml:space="preserve">  PVS</t>
  </si>
  <si>
    <t xml:space="preserve">  BAL</t>
  </si>
  <si>
    <t xml:space="preserve">  ICN</t>
  </si>
  <si>
    <t xml:space="preserve">  MUR</t>
  </si>
  <si>
    <t xml:space="preserve">  AND</t>
  </si>
  <si>
    <t xml:space="preserve">  ARG</t>
  </si>
  <si>
    <t xml:space="preserve">  AST</t>
  </si>
  <si>
    <t xml:space="preserve">  LRJ</t>
  </si>
  <si>
    <t xml:space="preserve">  CLM</t>
  </si>
  <si>
    <t xml:space="preserve">  VAL</t>
  </si>
  <si>
    <t xml:space="preserve">  EXT</t>
  </si>
  <si>
    <t xml:space="preserve">  CAT</t>
  </si>
  <si>
    <t xml:space="preserve">  CAN</t>
  </si>
  <si>
    <t xml:space="preserve">  CYL</t>
  </si>
  <si>
    <t xml:space="preserve">  MEL</t>
  </si>
  <si>
    <t xml:space="preserve">  GAL</t>
  </si>
  <si>
    <t xml:space="preserve">  CEU</t>
  </si>
  <si>
    <t>Fuente: elaboración propia a partir de datos IDAE del 01/07/2025.</t>
  </si>
  <si>
    <t xml:space="preserve">Nota: El gráfico excluye a Galicia, Ceuta y Melilla, ya que en estas comunidades no se registraron solicitudes de beneficiarios de otras CCAA o el número de observaciones era muy bajo. </t>
  </si>
  <si>
    <t>.</t>
  </si>
  <si>
    <t xml:space="preserve">Fuente: elaboración propia a partir de datos IDAE hasta el 01/07/2025. </t>
  </si>
  <si>
    <t xml:space="preserve">Nota: en el cálculo se consideran solo los expedientes que hubieran llegado al menos a la fase de resolución (favorable o desfavorable). </t>
  </si>
  <si>
    <t>G3-7 Número de meses transcurridos entre la fecha de solicitud y 
la de resolución para las subvenciones del RD 477/2021 según CCAA</t>
  </si>
  <si>
    <t>duracion_mesedeSOLaRESOL</t>
  </si>
  <si>
    <t>SOLICITUD</t>
  </si>
  <si>
    <t>RESOLUCION</t>
  </si>
  <si>
    <t>VERIFICACION</t>
  </si>
  <si>
    <t>REVOCADOS</t>
  </si>
  <si>
    <t>G3-8 Número y estado de solicitudes registradas, a 01/07/2025</t>
  </si>
  <si>
    <t>Fuente: elaboración propia basada en datos de IDEA</t>
  </si>
  <si>
    <t xml:space="preserve">T3-3 </t>
  </si>
  <si>
    <t>T3-4</t>
  </si>
  <si>
    <t>Impuesto local</t>
  </si>
  <si>
    <t>Tipo</t>
  </si>
  <si>
    <t>Bonificación máxima</t>
  </si>
  <si>
    <t>Duración</t>
  </si>
  <si>
    <t>IBI</t>
  </si>
  <si>
    <t>Directo</t>
  </si>
  <si>
    <t>Grava el valor de los bienes inmuebles</t>
  </si>
  <si>
    <t>No especificada (suele durar 1-3 años, pero llega hasta 30 años)</t>
  </si>
  <si>
    <t>ICIO</t>
  </si>
  <si>
    <t>Indirecto</t>
  </si>
  <si>
    <t>Grava construcciones, instalaciones u obras</t>
  </si>
  <si>
    <t>1 año</t>
  </si>
  <si>
    <t>IAE</t>
  </si>
  <si>
    <t>Grava el ejercicio de actividades económicas</t>
  </si>
  <si>
    <t>No especificada</t>
  </si>
  <si>
    <t>Fuente: Elaboración propia.</t>
  </si>
  <si>
    <t>*Nota: se asume, para normalizar el indicador de bonificación unitaria, que la instalación promedio de un hogar sería de 5 kW.</t>
  </si>
  <si>
    <t>Barcelona</t>
  </si>
  <si>
    <t>Cartagena</t>
  </si>
  <si>
    <t>Madrid</t>
  </si>
  <si>
    <t>Zaragoza</t>
  </si>
  <si>
    <t>Comparativa 1</t>
  </si>
  <si>
    <t>Comparativa 2</t>
  </si>
  <si>
    <t>Base imponible (valor catastral medio)</t>
  </si>
  <si>
    <t>€</t>
  </si>
  <si>
    <t>(2)</t>
  </si>
  <si>
    <t>Valor catastral total (uso residencial)</t>
  </si>
  <si>
    <t>millones €</t>
  </si>
  <si>
    <t>(3)</t>
  </si>
  <si>
    <t>Nº bienes inmuebles (uso residencial)</t>
  </si>
  <si>
    <t>unidades</t>
  </si>
  <si>
    <t>(4)</t>
  </si>
  <si>
    <t>Tipo de gravamen IBI</t>
  </si>
  <si>
    <t>Cuota íntegra IBI</t>
  </si>
  <si>
    <t>(6)</t>
  </si>
  <si>
    <t>Porcentaje bonificado de la cuota íntegra</t>
  </si>
  <si>
    <t>(7)</t>
  </si>
  <si>
    <t>Duración de la bonificación</t>
  </si>
  <si>
    <t>(8)=(5)*(6)*(7)</t>
  </si>
  <si>
    <t>Importe de la bonificación</t>
  </si>
  <si>
    <t>Importe unitario de la bonifcación para instalación típica*</t>
  </si>
  <si>
    <t>€/kW</t>
  </si>
  <si>
    <t>(1)=(2)/(3)</t>
  </si>
  <si>
    <t>(5)=(1)*(4)</t>
  </si>
  <si>
    <t>(9)=(8)/5</t>
  </si>
  <si>
    <t>No residencial</t>
  </si>
  <si>
    <t>G3-9 Promedio municipal de las bonificaciones disponibles del IBI 
para una instalación tipo de 5 kW, estimaciones para 2021 y 2024</t>
  </si>
  <si>
    <t>Fuente: elaboración propia a partir de datos de Fundación Renovables y Ministerio de Hacienda.</t>
  </si>
  <si>
    <t>Nota: bonificación promedio en euros por kW para una instalación tipo de 5 kW.</t>
  </si>
  <si>
    <t>G3-10 Relación entre la renta neta por hogar y bonificación promedio disponible de IBI para sector residencial</t>
  </si>
  <si>
    <t>Nota: los datos de bonificaciones son estimaciones propias para el año 2024, mientras que los datos de renta neta por hogar corresponden a 2022, último año para el que el INE ofrece datos a nivel municipal.</t>
  </si>
  <si>
    <t>Fuente: elaboración propia a partir de datos de Fundación Renovables, IDAE y Ministerio de Hacienda.</t>
  </si>
  <si>
    <t>G3-11 Promedio municipal de las bonificaciones disponibles del ICIO, 
estimaciones para 2021 y 2024</t>
  </si>
  <si>
    <t>Fuente: elaboración propia a partir de Fundación Renovables, IDAE y Ministerio de Hacienda.</t>
  </si>
  <si>
    <t>Nota: cada barra representa un municipio y la distribución está ordenada por la cuantía de la cuota resultante del ICIO tras aplicar la bonificación por ACFV.</t>
  </si>
  <si>
    <t>Cuota ICIO (tras bonificación)</t>
  </si>
  <si>
    <t>Bonificación ICIO</t>
  </si>
  <si>
    <t>G3-12 Distribución de la cuota y bonificaciones del ICIO por municipios,
estimaciones para el año 2024</t>
  </si>
  <si>
    <t>T3-5</t>
  </si>
  <si>
    <t>T3-6</t>
  </si>
  <si>
    <t>T3-7</t>
  </si>
  <si>
    <t>Fuente: AEAT, Estadística de los declarantes del IRPF año 2022 y año 2023.</t>
  </si>
  <si>
    <t>Deducciones por obras de mejora de la eficiencia energética de viviendas, años 2022 y 2023</t>
  </si>
  <si>
    <t xml:space="preserve">Fuente: elaboración propia a partir de AEAT (Manuales Prácticos IRPF 2020-2024) y normativa fiscal autonómica. </t>
  </si>
  <si>
    <t>Notas: *La tabla incluye deducciones aplicables en los años 2021-2024, salvo indicación en contrario. **Para facilitar la comparación, la última columna incluye una estimación del porcentaje máximo de deducción para una instalación tipo de ACFV elegible con un coste de 7.500 euros, asumiendo que cumple con los requisitos de la deducción. ***En Canarias, la deducción está limitada al 10% de la cuota íntegra autonómica. Según estadísticas del IRPF de la AEAT, la cuota íntegra autonómica en Canarias fue de 2.973 euros en 2023.</t>
  </si>
  <si>
    <t>Deducciones autonómicas IRPF asociadas a ACFV (2021-2024)</t>
  </si>
  <si>
    <t>Ejemplos de ayudas disponibles en el año 2024 para una instalación tipo en un hogar de Valencia y Madrid</t>
  </si>
  <si>
    <t>Año 2022</t>
  </si>
  <si>
    <t>Año 2023</t>
  </si>
  <si>
    <t>Nº contribuyentes</t>
  </si>
  <si>
    <t>Importe (€)</t>
  </si>
  <si>
    <t>Importe medio (€)</t>
  </si>
  <si>
    <t>Por reducción de la demanda de calefacción y refrigeración</t>
  </si>
  <si>
    <t>Por mejora en el consumo de energía primaria no renovable</t>
  </si>
  <si>
    <t>Por obras realizadas en edificios de uso predominantemente residencial</t>
  </si>
  <si>
    <t>Total por obras de mejora de la eficiencia energética de viviendas</t>
  </si>
  <si>
    <t>Región</t>
  </si>
  <si>
    <t>% Deducción</t>
  </si>
  <si>
    <t>Base máxima anual</t>
  </si>
  <si>
    <t>Requisitos específicos</t>
  </si>
  <si>
    <t>C. Valenciana</t>
  </si>
  <si>
    <t>40% viv. habitual
20% 2ª residencia</t>
  </si>
  <si>
    <t>Registro instalación renovable</t>
  </si>
  <si>
    <t>Murcia</t>
  </si>
  <si>
    <t>Inversiones en instalaciones de recursos energéticos renovables</t>
  </si>
  <si>
    <t>Navarra</t>
  </si>
  <si>
    <t xml:space="preserve"> ≥15%</t>
  </si>
  <si>
    <t>sin límite</t>
  </si>
  <si>
    <t>Deducción por inversiones para el suministro de energía eléctrica solar en la vivienda habitual</t>
  </si>
  <si>
    <t>Álava 
(desde 2022)</t>
  </si>
  <si>
    <t>Empleo de energías renovables y eficiencia energética</t>
  </si>
  <si>
    <t>Instalación paneles solares para ACS</t>
  </si>
  <si>
    <t>Baleares</t>
  </si>
  <si>
    <t>Vivienda habitual, mejora ≥1 letra eficiencia energética, límites de renta del contribuyente</t>
  </si>
  <si>
    <t>Canarias***</t>
  </si>
  <si>
    <t>12% 
(10% hasta 2021)</t>
  </si>
  <si>
    <t>7.000 € y 10% cuota íntegra autonómica</t>
  </si>
  <si>
    <t>Vivienda habitual</t>
  </si>
  <si>
    <t>1.000 € individual
1.500 € conjunta</t>
  </si>
  <si>
    <t>Obras eficiencia energética o renovables</t>
  </si>
  <si>
    <t>15% efic. ener.
5% ACS renov.</t>
  </si>
  <si>
    <t>9.000 € efic. ener.
280 € ACS renov.</t>
  </si>
  <si>
    <t>Mejora calificación energética ≥1 letra, registro instalación</t>
  </si>
  <si>
    <t>Valencia</t>
  </si>
  <si>
    <t>Coste instalación (1,500 €/kW)</t>
  </si>
  <si>
    <t>Cuota íntegra ICIO (3% y 3,75% del coste)</t>
  </si>
  <si>
    <t>Ayudas</t>
  </si>
  <si>
    <t>Subvención RD 477/2021 (P4: 600 €/kW)</t>
  </si>
  <si>
    <t>Deducción estatal IRPF 40%</t>
  </si>
  <si>
    <t>Deducción autonómica IRPF</t>
  </si>
  <si>
    <t>Bonificación IBI (acumulada)</t>
  </si>
  <si>
    <t>Bonificación ICIO (95%)</t>
  </si>
  <si>
    <t>Coste neto tras ayudas</t>
  </si>
  <si>
    <t>% ayudas sobre coste instalación</t>
  </si>
  <si>
    <t>TIR</t>
  </si>
  <si>
    <t>Notas: 1) las estrellas indican el nivel de significatividad de los coeficientes en función del nivel del valor p: * p&lt;10%, ** p&lt;5%, *** p&lt;1%), 2) los espacios vacíos indican que la variable en cuestión no ha sido incluida en el modelo porque no tenía variabilidad temporal (para los efectos dentro de municipios) o porque no tenía variabilidad entre municipios (para los efectos entre municipios, caso concreto de los precios de futuros).</t>
  </si>
  <si>
    <t>GR1 (hogares ≤15 kW)</t>
  </si>
  <si>
    <t>GR2 (S&amp;O≤100 kW)</t>
  </si>
  <si>
    <t>efecto dentro de municipios</t>
  </si>
  <si>
    <t>efecto entre municipios</t>
  </si>
  <si>
    <t>IBI: bonificación (€/contribuyente medio)</t>
  </si>
  <si>
    <t>ICIO: cuota abonada (€/kW)</t>
  </si>
  <si>
    <t>IRPF deducciones autonómicas (%)</t>
  </si>
  <si>
    <t/>
  </si>
  <si>
    <t>Precio medio de futuros a 10 años del año anterior (€/MWh)</t>
  </si>
  <si>
    <t>Coste mediano de instalaciones (€/kW)</t>
  </si>
  <si>
    <t>Renta neta por hogar (€)</t>
  </si>
  <si>
    <t>Dummy 2021</t>
  </si>
  <si>
    <t>Constante</t>
  </si>
  <si>
    <t>Nº observaciones</t>
  </si>
  <si>
    <t>Nº municipios</t>
  </si>
  <si>
    <t>0,45</t>
  </si>
  <si>
    <t>0,22</t>
  </si>
  <si>
    <t>0.00194**</t>
  </si>
  <si>
    <t>0.00189</t>
  </si>
  <si>
    <t>-0.00161</t>
  </si>
  <si>
    <t>0.0405</t>
  </si>
  <si>
    <t>0.210***</t>
  </si>
  <si>
    <t>0.973***</t>
  </si>
  <si>
    <t>0.0585***</t>
  </si>
  <si>
    <t>-0.0778***</t>
  </si>
  <si>
    <t>11.15***</t>
  </si>
  <si>
    <t>0.00112***</t>
  </si>
  <si>
    <t>-0.235</t>
  </si>
  <si>
    <t>0.450***</t>
  </si>
  <si>
    <t>0.0989***</t>
  </si>
  <si>
    <t>-0.0668</t>
  </si>
  <si>
    <t>-8.557***</t>
  </si>
  <si>
    <t>-80.94***</t>
  </si>
  <si>
    <t>2,394</t>
  </si>
  <si>
    <t>1,789</t>
  </si>
  <si>
    <t>732</t>
  </si>
  <si>
    <t>702</t>
  </si>
  <si>
    <r>
      <t>Irradiación directa (kWh/m</t>
    </r>
    <r>
      <rPr>
        <vertAlign val="superscript"/>
        <sz val="11"/>
        <rFont val="Arial"/>
        <family val="2"/>
      </rPr>
      <t>2</t>
    </r>
    <r>
      <rPr>
        <sz val="11"/>
        <rFont val="Arial"/>
        <family val="2"/>
      </rPr>
      <t>/día)</t>
    </r>
  </si>
  <si>
    <t>Creacion neta de empresas</t>
  </si>
  <si>
    <t>Empresas creadas</t>
  </si>
  <si>
    <t>Empresas que cesan actividad</t>
  </si>
  <si>
    <t>Ingresos</t>
  </si>
  <si>
    <t>Result. ordinarios antes impuestos</t>
  </si>
  <si>
    <t>Activo</t>
  </si>
  <si>
    <t>Endeudamiento</t>
  </si>
  <si>
    <t>Trabajadores</t>
  </si>
  <si>
    <t>Índice 2020 = 100</t>
  </si>
  <si>
    <t>Variables</t>
  </si>
  <si>
    <t>Fuente: elaboración propia a partir de base de datos SABI Informa (2025).</t>
  </si>
  <si>
    <t>G4-1 Creación y destrucción de empresas vinculadas con la instalación 
de proyectos de ACFV</t>
  </si>
  <si>
    <t>G4-2 Evolución de los ingresos medios y del número medio de trabajadores 
en las empresas vinculadas con la instalación de proyectos</t>
  </si>
  <si>
    <t>Fuente: elaboración propia a partir de datos de SABI Informa (2025).</t>
  </si>
  <si>
    <t>CNAE 2009</t>
  </si>
  <si>
    <t>Programas de 
Incentivos</t>
  </si>
  <si>
    <t>A</t>
  </si>
  <si>
    <t>Agricultura, ganadería, silvicultura y pesca</t>
  </si>
  <si>
    <t>GR2 / GR3</t>
  </si>
  <si>
    <t>SERVICIOS &amp; INDUSTRIA (P ≤ &gt; 100 kW)</t>
  </si>
  <si>
    <t>P2 / P3</t>
  </si>
  <si>
    <t>B</t>
  </si>
  <si>
    <t>Industrias extractivas</t>
  </si>
  <si>
    <t>C</t>
  </si>
  <si>
    <t>Industria manufacturera</t>
  </si>
  <si>
    <t>D</t>
  </si>
  <si>
    <t>Suministro de energía eléctrica, gas, vapor y aire acondicionado</t>
  </si>
  <si>
    <t>E</t>
  </si>
  <si>
    <t>Suministro de agua, saneamiento, gestión de residuos y descontaminación</t>
  </si>
  <si>
    <t>F</t>
  </si>
  <si>
    <t>Construcción</t>
  </si>
  <si>
    <t>Comercio al por mayor y al por menor; reparación de vehículos de motor</t>
  </si>
  <si>
    <t>P1 / P3</t>
  </si>
  <si>
    <t>H</t>
  </si>
  <si>
    <t>Transporte y almacenamiento</t>
  </si>
  <si>
    <t>I</t>
  </si>
  <si>
    <t>Hostelería</t>
  </si>
  <si>
    <t>J</t>
  </si>
  <si>
    <t>Información y comunicaciones</t>
  </si>
  <si>
    <t>K</t>
  </si>
  <si>
    <t>Actividades financieras y de seguros</t>
  </si>
  <si>
    <t>L</t>
  </si>
  <si>
    <t>Actividades inmobiliarias</t>
  </si>
  <si>
    <t>M</t>
  </si>
  <si>
    <t>Actividades profesionales, científicas y técnicas</t>
  </si>
  <si>
    <t>N</t>
  </si>
  <si>
    <t>O</t>
  </si>
  <si>
    <t>Administración Pública y defensa; Seguridad Social obligatoria</t>
  </si>
  <si>
    <t>otros</t>
  </si>
  <si>
    <t>P4 / P5</t>
  </si>
  <si>
    <t>P</t>
  </si>
  <si>
    <t>Educación</t>
  </si>
  <si>
    <t>Q</t>
  </si>
  <si>
    <t>Actividades sanitarias y de servicios sociales</t>
  </si>
  <si>
    <t>R</t>
  </si>
  <si>
    <t>S</t>
  </si>
  <si>
    <t>Otros servicios</t>
  </si>
  <si>
    <t>T</t>
  </si>
  <si>
    <t>Actividades de hogares como empleadores de personal doméstico; actividades de los hogares como productores de BB&amp;SS para uso propio</t>
  </si>
  <si>
    <t>HOGAR con P ≤ 15 kW</t>
  </si>
  <si>
    <t>U</t>
  </si>
  <si>
    <t>Actividades de organizaciones y organismos extraterritoriales</t>
  </si>
  <si>
    <r>
      <t xml:space="preserve">Asignación a </t>
    </r>
    <r>
      <rPr>
        <b/>
        <u/>
        <sz val="11"/>
        <color theme="0" tint="-0.499984740745262"/>
        <rFont val="Arial"/>
        <family val="2"/>
      </rPr>
      <t>GRUPO</t>
    </r>
  </si>
  <si>
    <t>TI-1</t>
  </si>
  <si>
    <t>Asignación de las actividades económicas a grupos del estudio y su correspondiente Programa de Incentivos establecido en el RD 477/2021</t>
  </si>
  <si>
    <t>T II-1 Asignación de las actividades económicas a grupos del estudio y su correspondiente Programa de Incentivos establecido en el RD 477/2021</t>
  </si>
  <si>
    <t>T4-1 Resultados de las estimaciones</t>
  </si>
  <si>
    <t>T3-7 Ejemplos de ayudas disponibles en el año 2024 para una instalación tipo en un hogar de Valencia y Madrid</t>
  </si>
  <si>
    <t>T3-6 Deducciones autonómicas IRPF asociadas a ACFV (2021-2024)*</t>
  </si>
  <si>
    <t>T3-5 Deducciones por obras de mejora de la eficiencia energética de viviendas, años 2022 y 2023</t>
  </si>
  <si>
    <t>T3-3 Resumen de bonificaciones locales al ACFV</t>
  </si>
  <si>
    <t>Fuente: Elaboración propia a partir de datos de REE, programas de incentivos del RD 477/2021 y las categorías aplicadas por los municipios para las bonificaciones fiscales locales.</t>
  </si>
  <si>
    <t>Anexo II. Aproximación de la cuantía media de las bonificaciones fiscales locales</t>
  </si>
  <si>
    <r>
      <t>R</t>
    </r>
    <r>
      <rPr>
        <vertAlign val="superscript"/>
        <sz val="11"/>
        <rFont val="Arial"/>
        <family val="2"/>
      </rPr>
      <t>2</t>
    </r>
  </si>
  <si>
    <t>Guipúzcoa 
(desde 2022)</t>
  </si>
  <si>
    <t>% Deducción por una instalación de 7.500 €**</t>
  </si>
  <si>
    <t>Comercializador pequeño del año anterior 
(% COM pequeños)</t>
  </si>
  <si>
    <t>Edificio residencial con 1 vivienda 
(% sobre total viviendas)</t>
  </si>
  <si>
    <t>Vivienda en alquiler 
(% sobre total viviendas)</t>
  </si>
  <si>
    <r>
      <t xml:space="preserve">Pay-back period </t>
    </r>
    <r>
      <rPr>
        <b/>
        <sz val="11"/>
        <color rgb="FF000000"/>
        <rFont val="Arial"/>
        <family val="2"/>
      </rPr>
      <t>(años)</t>
    </r>
  </si>
  <si>
    <t>-0.000374</t>
  </si>
  <si>
    <t>-0.000660</t>
  </si>
  <si>
    <t>-0.0458</t>
  </si>
  <si>
    <t>0.00493</t>
  </si>
  <si>
    <t>0.922***</t>
  </si>
  <si>
    <t>0.00658</t>
  </si>
  <si>
    <t>-0.0509***</t>
  </si>
  <si>
    <t>0.896</t>
  </si>
  <si>
    <t>0.0191*</t>
  </si>
  <si>
    <t>-0.0584***</t>
  </si>
  <si>
    <t>-5.731***</t>
  </si>
  <si>
    <t>18.54***</t>
  </si>
  <si>
    <t>G3-6 Porcentaje de solicitantes que residen en una comunidad distinta a la de la instalación de ACFV subvencionada, por CCAA donde se otorga la subvención y por grupo</t>
  </si>
  <si>
    <t>Producción excedentaria</t>
  </si>
  <si>
    <t xml:space="preserve">G2-6 Relación entre el tamaño medio de la instalación y la energía excedentaria vertida a la red, por municipios y grupos, 2024 </t>
  </si>
  <si>
    <t>Deducciones</t>
  </si>
  <si>
    <t>Actividades administrativas y servicios auxiliares</t>
  </si>
  <si>
    <t>Actividades artísticas, recreativas y de entretenimiento</t>
  </si>
  <si>
    <t>Nota: bonificación promedio en euros por kW, a partir de los costes unitarios declarados por solicitantes de subvenciones.</t>
  </si>
  <si>
    <t>G3-5 Relación entre el nº total de solicitudes de subvenciones y el nº de instalaciones de ACFV de hogares (GR1), por municipios</t>
  </si>
  <si>
    <t>T3-4 Ejemplos de bonificación promedio estimada para instalaciones residenciales típicas en cuatro municipios, 2024</t>
  </si>
  <si>
    <t>País</t>
  </si>
  <si>
    <t>G2-4 Distribución del tipo de viviendas en la UE, 2023</t>
  </si>
  <si>
    <t>Porcentaje de energía excedentaria sobre total producida, por grupos, 2021-2024</t>
  </si>
  <si>
    <t>G2-5 Porcentaje de energía excedentaria sobre total producida, por grupos, 2021-2024</t>
  </si>
  <si>
    <t>Ejemplos de bonificación promedio estimada para instalaciones residenciales típicas en cuatro municipios, 2023</t>
  </si>
  <si>
    <t>Evolución de los ingresos medios y del número medio de trabajadores en las empresas vinculadas con la instalación de proyectos ACFV</t>
  </si>
  <si>
    <t>G2-15 Cuotas de los comercializadores según la empresa distribuidora 
del autoconsumidor fotovoltaico, a 31/12/2024</t>
  </si>
  <si>
    <t>Cuotas de los comercializadores según la empresa distribuidora del autoconsumidor fotovoltaico, a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</si>
</sst>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
    <numFmt numFmtId="167" formatCode="#,##0\ &quot;€&quot;"/>
    <numFmt numFmtId="168" formatCode="#,##0_ ;\-#,##0\ "/>
  </numFmts>
  <fonts count="35" x14ac:knownFonts="1">
    <font>
      <sz val="11"/>
      <color theme="1"/>
      <name val="Aptos Narrow"/>
      <family val="2"/>
      <scheme val="minor"/>
    </font>
    <font>
      <sz val="8"/>
      <name val="Aptos Narrow"/>
      <family val="2"/>
      <scheme val="minor"/>
    </font>
    <font>
      <u/>
      <sz val="11"/>
      <color theme="10"/>
      <name val="Aptos Narrow"/>
      <family val="2"/>
      <scheme val="minor"/>
    </font>
    <font>
      <sz val="10"/>
      <name val="Arial"/>
      <family val="2"/>
    </font>
    <font>
      <sz val="11"/>
      <color theme="1"/>
      <name val="Arial"/>
      <family val="2"/>
    </font>
    <font>
      <b/>
      <sz val="11"/>
      <color theme="1"/>
      <name val="Arial"/>
      <family val="2"/>
    </font>
    <font>
      <u/>
      <sz val="11"/>
      <color rgb="FF4D4D4D"/>
      <name val="Arial"/>
      <family val="2"/>
    </font>
    <font>
      <sz val="11"/>
      <color rgb="FF4D4D4D"/>
      <name val="Arial"/>
      <family val="2"/>
    </font>
    <font>
      <sz val="10"/>
      <color theme="1"/>
      <name val="Arial"/>
      <family val="2"/>
    </font>
    <font>
      <sz val="8"/>
      <color theme="1"/>
      <name val="Arial"/>
      <family val="2"/>
    </font>
    <font>
      <sz val="12"/>
      <color rgb="FF4D4D4D"/>
      <name val="Arial"/>
      <family val="2"/>
    </font>
    <font>
      <b/>
      <sz val="11"/>
      <color theme="0"/>
      <name val="Arial"/>
      <family val="2"/>
    </font>
    <font>
      <b/>
      <sz val="16"/>
      <color rgb="FF000000"/>
      <name val="Arial"/>
      <family val="2"/>
    </font>
    <font>
      <u/>
      <sz val="11"/>
      <color theme="10"/>
      <name val="Arial"/>
      <family val="2"/>
    </font>
    <font>
      <i/>
      <sz val="11"/>
      <color theme="3" tint="0.499984740745262"/>
      <name val="Arial"/>
      <family val="2"/>
    </font>
    <font>
      <b/>
      <sz val="11"/>
      <color rgb="FF4D4D4D"/>
      <name val="Arial"/>
      <family val="2"/>
    </font>
    <font>
      <b/>
      <sz val="12"/>
      <color rgb="FF4D4D4D"/>
      <name val="Arial"/>
      <family val="2"/>
    </font>
    <font>
      <sz val="11"/>
      <color theme="1"/>
      <name val="Aptos Narrow"/>
      <family val="2"/>
      <scheme val="minor"/>
    </font>
    <font>
      <b/>
      <sz val="10"/>
      <name val="Arial"/>
      <family val="2"/>
    </font>
    <font>
      <sz val="11"/>
      <name val="Calibri"/>
      <family val="2"/>
    </font>
    <font>
      <sz val="11"/>
      <name val="Arial"/>
      <family val="2"/>
    </font>
    <font>
      <sz val="11"/>
      <color indexed="8"/>
      <name val="Aptos Narrow"/>
      <family val="2"/>
      <scheme val="minor"/>
    </font>
    <font>
      <b/>
      <sz val="11"/>
      <name val="Calibri"/>
      <family val="2"/>
    </font>
    <font>
      <i/>
      <sz val="11"/>
      <color theme="3" tint="0.499984740745262"/>
      <name val="Abadi"/>
      <family val="2"/>
    </font>
    <font>
      <sz val="11"/>
      <color theme="1"/>
      <name val="Abadi"/>
      <family val="2"/>
    </font>
    <font>
      <sz val="11"/>
      <name val="Calibri"/>
      <family val="2"/>
    </font>
    <font>
      <sz val="11"/>
      <name val="Calibri"/>
      <family val="2"/>
    </font>
    <font>
      <vertAlign val="superscript"/>
      <sz val="11"/>
      <name val="Arial"/>
      <family val="2"/>
    </font>
    <font>
      <sz val="11"/>
      <color rgb="FF000000"/>
      <name val="Calibri"/>
      <family val="2"/>
    </font>
    <font>
      <b/>
      <sz val="11"/>
      <color rgb="FF000000"/>
      <name val="Arial"/>
      <family val="2"/>
    </font>
    <font>
      <sz val="11"/>
      <color rgb="FF000000"/>
      <name val="Arial"/>
      <family val="2"/>
    </font>
    <font>
      <b/>
      <sz val="11"/>
      <name val="Arial"/>
      <family val="2"/>
    </font>
    <font>
      <b/>
      <u/>
      <sz val="11"/>
      <color theme="0" tint="-0.499984740745262"/>
      <name val="Arial"/>
      <family val="2"/>
    </font>
    <font>
      <b/>
      <sz val="10"/>
      <color theme="1"/>
      <name val="Arial"/>
      <family val="2"/>
    </font>
    <font>
      <sz val="10"/>
      <name val="Calibri"/>
      <family val="2"/>
    </font>
  </fonts>
  <fills count="7">
    <fill>
      <patternFill patternType="none"/>
    </fill>
    <fill>
      <patternFill patternType="gray125"/>
    </fill>
    <fill>
      <patternFill patternType="solid">
        <fgColor rgb="FFF39215"/>
        <bgColor indexed="64"/>
      </patternFill>
    </fill>
    <fill>
      <patternFill patternType="solid">
        <fgColor theme="0"/>
        <bgColor indexed="64"/>
      </patternFill>
    </fill>
    <fill>
      <patternFill patternType="solid">
        <fgColor rgb="FFFFBC3D"/>
        <bgColor indexed="64"/>
      </patternFill>
    </fill>
    <fill>
      <patternFill patternType="solid">
        <fgColor rgb="FFEE7D00"/>
        <bgColor indexed="64"/>
      </patternFill>
    </fill>
    <fill>
      <patternFill patternType="solid">
        <fgColor rgb="FFFFD78F"/>
        <bgColor indexed="64"/>
      </patternFill>
    </fill>
  </fills>
  <borders count="12">
    <border>
      <left/>
      <right/>
      <top/>
      <bottom/>
      <diagonal/>
    </border>
    <border>
      <left/>
      <right/>
      <top/>
      <bottom style="thin">
        <color rgb="FFF39215"/>
      </bottom>
      <diagonal/>
    </border>
    <border>
      <left/>
      <right/>
      <top style="thin">
        <color rgb="FFF39215"/>
      </top>
      <bottom/>
      <diagonal/>
    </border>
    <border>
      <left style="thin">
        <color rgb="FF999999"/>
      </left>
      <right/>
      <top style="thin">
        <color rgb="FF999999"/>
      </top>
      <bottom style="thin">
        <color rgb="FF999999"/>
      </bottom>
      <diagonal/>
    </border>
    <border>
      <left style="thin">
        <color rgb="FFEE7D00"/>
      </left>
      <right style="thin">
        <color rgb="FFEE7D00"/>
      </right>
      <top style="thin">
        <color rgb="FFEE7D00"/>
      </top>
      <bottom style="thin">
        <color rgb="FFEE7D00"/>
      </bottom>
      <diagonal/>
    </border>
    <border>
      <left/>
      <right/>
      <top/>
      <bottom style="thin">
        <color rgb="FFEE7D00"/>
      </bottom>
      <diagonal/>
    </border>
    <border>
      <left/>
      <right/>
      <top/>
      <bottom style="medium">
        <color rgb="FFEE7D00"/>
      </bottom>
      <diagonal/>
    </border>
    <border>
      <left style="thin">
        <color rgb="FFEE7D00"/>
      </left>
      <right style="thin">
        <color rgb="FFEE7D00"/>
      </right>
      <top style="thin">
        <color rgb="FFEE7D00"/>
      </top>
      <bottom/>
      <diagonal/>
    </border>
    <border>
      <left style="thin">
        <color rgb="FFEE7D00"/>
      </left>
      <right style="thin">
        <color rgb="FFEE7D00"/>
      </right>
      <top/>
      <bottom/>
      <diagonal/>
    </border>
    <border>
      <left style="thin">
        <color rgb="FFEE7D00"/>
      </left>
      <right style="thin">
        <color rgb="FFEE7D00"/>
      </right>
      <top/>
      <bottom style="thin">
        <color rgb="FFEE7D00"/>
      </bottom>
      <diagonal/>
    </border>
    <border>
      <left style="thin">
        <color rgb="FFEE7D00"/>
      </left>
      <right/>
      <top style="thin">
        <color rgb="FFEE7D00"/>
      </top>
      <bottom style="thin">
        <color rgb="FFEE7D00"/>
      </bottom>
      <diagonal/>
    </border>
    <border>
      <left/>
      <right style="thin">
        <color rgb="FFEE7D00"/>
      </right>
      <top style="thin">
        <color rgb="FFEE7D00"/>
      </top>
      <bottom style="thin">
        <color rgb="FFEE7D00"/>
      </bottom>
      <diagonal/>
    </border>
  </borders>
  <cellStyleXfs count="17">
    <xf numFmtId="0" fontId="0" fillId="0" borderId="0"/>
    <xf numFmtId="0" fontId="2" fillId="0" borderId="0" applyNumberFormat="0" applyFill="0" applyBorder="0" applyAlignment="0" applyProtection="0"/>
    <xf numFmtId="0" fontId="3" fillId="0" borderId="0"/>
    <xf numFmtId="9" fontId="17" fillId="0" borderId="0" applyFont="0" applyFill="0" applyBorder="0" applyAlignment="0" applyProtection="0"/>
    <xf numFmtId="0" fontId="21" fillId="0" borderId="0"/>
    <xf numFmtId="0" fontId="19" fillId="0" borderId="0"/>
    <xf numFmtId="9" fontId="19" fillId="0" borderId="0" applyFont="0" applyFill="0" applyBorder="0" applyAlignment="0" applyProtection="0"/>
    <xf numFmtId="0" fontId="25" fillId="0" borderId="0"/>
    <xf numFmtId="0" fontId="17" fillId="0" borderId="0"/>
    <xf numFmtId="0" fontId="19" fillId="0" borderId="0"/>
    <xf numFmtId="0" fontId="26" fillId="0" borderId="0"/>
    <xf numFmtId="0" fontId="19" fillId="0" borderId="0"/>
    <xf numFmtId="9" fontId="19" fillId="0" borderId="0" applyFont="0" applyFill="0" applyBorder="0" applyAlignment="0" applyProtection="0"/>
    <xf numFmtId="43" fontId="17" fillId="0" borderId="0" applyFont="0" applyFill="0" applyBorder="0" applyAlignment="0" applyProtection="0"/>
    <xf numFmtId="0" fontId="28" fillId="0" borderId="0"/>
    <xf numFmtId="9" fontId="28" fillId="0" borderId="0" applyFont="0" applyFill="0" applyBorder="0" applyAlignment="0" applyProtection="0"/>
    <xf numFmtId="0" fontId="34" fillId="0" borderId="0"/>
  </cellStyleXfs>
  <cellXfs count="161">
    <xf numFmtId="0" fontId="0" fillId="0" borderId="0" xfId="0"/>
    <xf numFmtId="0" fontId="4" fillId="0" borderId="0" xfId="0" applyFont="1" applyAlignment="1">
      <alignment horizontal="center"/>
    </xf>
    <xf numFmtId="0" fontId="4" fillId="0" borderId="0" xfId="0" applyFont="1"/>
    <xf numFmtId="0" fontId="4" fillId="0" borderId="0" xfId="0" applyFont="1" applyAlignment="1">
      <alignment horizontal="center" vertical="center" wrapText="1"/>
    </xf>
    <xf numFmtId="0" fontId="7" fillId="0" borderId="0" xfId="1" applyFont="1" applyBorder="1" applyAlignment="1">
      <alignment vertical="center"/>
    </xf>
    <xf numFmtId="0" fontId="8" fillId="0" borderId="0" xfId="0" applyFont="1" applyAlignment="1">
      <alignment wrapText="1"/>
    </xf>
    <xf numFmtId="0" fontId="3" fillId="0" borderId="0" xfId="2"/>
    <xf numFmtId="0" fontId="9" fillId="0" borderId="0" xfId="0" applyFont="1"/>
    <xf numFmtId="0" fontId="8" fillId="0" borderId="0" xfId="0" applyFont="1" applyAlignment="1">
      <alignment horizontal="center" vertical="center" wrapText="1"/>
    </xf>
    <xf numFmtId="0" fontId="4" fillId="0" borderId="0" xfId="0" applyFont="1" applyAlignment="1">
      <alignment horizontal="center" vertical="center"/>
    </xf>
    <xf numFmtId="0" fontId="3" fillId="0" borderId="2" xfId="2" applyBorder="1" applyAlignment="1">
      <alignment horizontal="left" vertical="top"/>
    </xf>
    <xf numFmtId="0" fontId="8" fillId="0" borderId="0" xfId="0" applyFont="1" applyAlignment="1">
      <alignment horizontal="left" vertical="top" wrapText="1"/>
    </xf>
    <xf numFmtId="0" fontId="12" fillId="0" borderId="0" xfId="0" applyFont="1"/>
    <xf numFmtId="0" fontId="13" fillId="0" borderId="0" xfId="1" applyFont="1"/>
    <xf numFmtId="0" fontId="7" fillId="0" borderId="0" xfId="1" applyFont="1" applyFill="1" applyBorder="1" applyAlignment="1">
      <alignment vertical="center"/>
    </xf>
    <xf numFmtId="0" fontId="14" fillId="0" borderId="0" xfId="0" applyFont="1"/>
    <xf numFmtId="0" fontId="3" fillId="0" borderId="0" xfId="0" applyFont="1" applyAlignment="1">
      <alignment vertical="center"/>
    </xf>
    <xf numFmtId="0" fontId="18"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3" fontId="3" fillId="0" borderId="0" xfId="0" applyNumberFormat="1" applyFont="1" applyAlignment="1">
      <alignment vertical="center"/>
    </xf>
    <xf numFmtId="165" fontId="3" fillId="0" borderId="0" xfId="3" applyNumberFormat="1" applyFont="1" applyFill="1" applyBorder="1" applyAlignment="1">
      <alignment vertical="center"/>
    </xf>
    <xf numFmtId="164" fontId="3" fillId="0" borderId="0" xfId="0" applyNumberFormat="1" applyFont="1" applyAlignment="1">
      <alignment vertical="center"/>
    </xf>
    <xf numFmtId="0" fontId="3" fillId="0" borderId="0" xfId="0" applyFont="1" applyAlignment="1">
      <alignment horizontal="left" vertical="center" wrapText="1"/>
    </xf>
    <xf numFmtId="3" fontId="18" fillId="0" borderId="0" xfId="0" applyNumberFormat="1" applyFont="1" applyAlignment="1">
      <alignment vertical="center"/>
    </xf>
    <xf numFmtId="165" fontId="18" fillId="0" borderId="0" xfId="3" applyNumberFormat="1" applyFont="1" applyFill="1" applyBorder="1" applyAlignment="1">
      <alignment vertical="center"/>
    </xf>
    <xf numFmtId="164" fontId="18" fillId="0" borderId="0" xfId="0" applyNumberFormat="1" applyFont="1" applyAlignment="1">
      <alignment vertical="center"/>
    </xf>
    <xf numFmtId="0" fontId="10" fillId="0" borderId="0" xfId="0" applyFont="1" applyAlignment="1">
      <alignment horizontal="left" vertical="center"/>
    </xf>
    <xf numFmtId="0" fontId="20" fillId="0" borderId="0" xfId="0" applyFont="1" applyAlignment="1">
      <alignment vertical="center"/>
    </xf>
    <xf numFmtId="0" fontId="9" fillId="0" borderId="0" xfId="0" applyFont="1" applyAlignment="1">
      <alignment horizontal="center"/>
    </xf>
    <xf numFmtId="0" fontId="4" fillId="0" borderId="0" xfId="0" applyFont="1" applyAlignment="1">
      <alignment horizontal="left" vertical="center"/>
    </xf>
    <xf numFmtId="0" fontId="19" fillId="0" borderId="0" xfId="5"/>
    <xf numFmtId="0" fontId="22" fillId="0" borderId="0" xfId="5" applyFont="1"/>
    <xf numFmtId="0" fontId="20" fillId="0" borderId="0" xfId="5" applyFont="1"/>
    <xf numFmtId="0" fontId="8" fillId="0" borderId="0" xfId="0" applyFont="1" applyAlignment="1">
      <alignment horizontal="left" vertical="center" wrapText="1"/>
    </xf>
    <xf numFmtId="0" fontId="14" fillId="0" borderId="0" xfId="0" applyFont="1" applyAlignment="1">
      <alignment horizontal="left"/>
    </xf>
    <xf numFmtId="0" fontId="23" fillId="0" borderId="0" xfId="0" applyFont="1"/>
    <xf numFmtId="0" fontId="24" fillId="0" borderId="0" xfId="0" applyFont="1"/>
    <xf numFmtId="0" fontId="25" fillId="0" borderId="0" xfId="7"/>
    <xf numFmtId="166" fontId="25" fillId="0" borderId="0" xfId="7" applyNumberFormat="1" applyAlignment="1">
      <alignment horizontal="left"/>
    </xf>
    <xf numFmtId="3" fontId="4" fillId="0" borderId="0" xfId="0" applyNumberFormat="1" applyFont="1"/>
    <xf numFmtId="9" fontId="4" fillId="0" borderId="0" xfId="3" applyFont="1"/>
    <xf numFmtId="0" fontId="15" fillId="3" borderId="0" xfId="0" applyFont="1" applyFill="1" applyAlignment="1">
      <alignment horizontal="center" vertical="center"/>
    </xf>
    <xf numFmtId="0" fontId="4" fillId="3" borderId="0" xfId="0" applyFont="1" applyFill="1"/>
    <xf numFmtId="3" fontId="4" fillId="3" borderId="0" xfId="0" applyNumberFormat="1" applyFont="1" applyFill="1" applyAlignment="1">
      <alignment horizontal="center" vertical="center"/>
    </xf>
    <xf numFmtId="9" fontId="4" fillId="3" borderId="0" xfId="3" applyFont="1" applyFill="1" applyBorder="1" applyAlignment="1">
      <alignment horizontal="right" vertical="center" indent="2"/>
    </xf>
    <xf numFmtId="3" fontId="4" fillId="3" borderId="0" xfId="0" applyNumberFormat="1" applyFont="1" applyFill="1" applyAlignment="1">
      <alignment horizontal="right" vertical="center" indent="2"/>
    </xf>
    <xf numFmtId="0" fontId="0" fillId="0" borderId="0" xfId="0" applyAlignment="1">
      <alignment horizontal="left"/>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left" vertical="center" wrapText="1"/>
    </xf>
    <xf numFmtId="2" fontId="0" fillId="0" borderId="0" xfId="0" applyNumberFormat="1"/>
    <xf numFmtId="0" fontId="4" fillId="0" borderId="0" xfId="0" applyFont="1" applyAlignment="1">
      <alignment horizontal="left" vertical="center" wrapText="1"/>
    </xf>
    <xf numFmtId="2" fontId="8" fillId="0" borderId="0" xfId="0" applyNumberFormat="1" applyFont="1" applyAlignment="1">
      <alignment horizontal="left" vertical="top"/>
    </xf>
    <xf numFmtId="0" fontId="4" fillId="0" borderId="0" xfId="0" applyFont="1" applyAlignment="1">
      <alignment wrapText="1"/>
    </xf>
    <xf numFmtId="0" fontId="20" fillId="0" borderId="0" xfId="2" applyFont="1"/>
    <xf numFmtId="0" fontId="4" fillId="0" borderId="0" xfId="0" applyFont="1" applyAlignment="1">
      <alignment vertical="center"/>
    </xf>
    <xf numFmtId="0" fontId="3" fillId="0" borderId="0" xfId="2" applyAlignment="1">
      <alignment horizontal="left" vertical="top"/>
    </xf>
    <xf numFmtId="0" fontId="15" fillId="5" borderId="4" xfId="0" applyFont="1" applyFill="1" applyBorder="1" applyAlignment="1">
      <alignment horizontal="center" vertical="center"/>
    </xf>
    <xf numFmtId="0" fontId="15" fillId="4" borderId="4"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wrapText="1"/>
    </xf>
    <xf numFmtId="0" fontId="11" fillId="5" borderId="0" xfId="0" applyFont="1" applyFill="1" applyAlignment="1">
      <alignment horizontal="left" vertical="center" wrapText="1"/>
    </xf>
    <xf numFmtId="0" fontId="11" fillId="5" borderId="0" xfId="0" applyFont="1" applyFill="1" applyAlignment="1">
      <alignment horizontal="center" vertical="center" wrapText="1"/>
    </xf>
    <xf numFmtId="0" fontId="15" fillId="2" borderId="4" xfId="0" applyFont="1" applyFill="1" applyBorder="1" applyAlignment="1">
      <alignment horizontal="center" vertical="center"/>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15" fillId="4" borderId="4" xfId="0" applyFont="1" applyFill="1" applyBorder="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xf>
    <xf numFmtId="0" fontId="4" fillId="0" borderId="4" xfId="0" applyFont="1" applyBorder="1" applyAlignment="1">
      <alignment horizontal="left" vertical="center"/>
    </xf>
    <xf numFmtId="9" fontId="4" fillId="0" borderId="4" xfId="3" applyFont="1" applyBorder="1" applyAlignment="1">
      <alignment horizontal="center" vertical="center"/>
    </xf>
    <xf numFmtId="0" fontId="4" fillId="0" borderId="4" xfId="0" applyFont="1" applyBorder="1" applyAlignment="1">
      <alignment horizontal="right" vertical="center" indent="1"/>
    </xf>
    <xf numFmtId="9" fontId="4" fillId="0" borderId="4" xfId="3" applyFont="1" applyBorder="1" applyAlignment="1">
      <alignment horizontal="right" vertical="center" indent="1"/>
    </xf>
    <xf numFmtId="3" fontId="4" fillId="0" borderId="4" xfId="0" applyNumberFormat="1" applyFont="1" applyBorder="1" applyAlignment="1">
      <alignment horizontal="right" vertical="center" indent="1"/>
    </xf>
    <xf numFmtId="0" fontId="15" fillId="5" borderId="3" xfId="0" applyFont="1" applyFill="1" applyBorder="1" applyAlignment="1">
      <alignment horizontal="center" vertical="center"/>
    </xf>
    <xf numFmtId="3" fontId="4" fillId="0" borderId="4" xfId="0" applyNumberFormat="1" applyFont="1" applyBorder="1" applyAlignment="1">
      <alignment horizontal="left" vertical="center" indent="1"/>
    </xf>
    <xf numFmtId="0" fontId="15" fillId="4" borderId="4" xfId="0" applyFont="1" applyFill="1" applyBorder="1" applyAlignment="1">
      <alignment horizontal="left" vertical="center"/>
    </xf>
    <xf numFmtId="0" fontId="15" fillId="3" borderId="4" xfId="0" applyFont="1" applyFill="1" applyBorder="1" applyAlignment="1">
      <alignment horizontal="center" vertical="center"/>
    </xf>
    <xf numFmtId="0" fontId="15" fillId="3" borderId="4" xfId="0" applyFont="1" applyFill="1" applyBorder="1" applyAlignment="1">
      <alignment horizontal="left" vertical="center"/>
    </xf>
    <xf numFmtId="1" fontId="7" fillId="3" borderId="4" xfId="0" applyNumberFormat="1" applyFont="1" applyFill="1" applyBorder="1" applyAlignment="1">
      <alignment horizontal="center" vertical="center"/>
    </xf>
    <xf numFmtId="165" fontId="4" fillId="0" borderId="4" xfId="3" applyNumberFormat="1" applyFont="1" applyBorder="1" applyAlignment="1">
      <alignment horizontal="right" vertical="center" indent="1"/>
    </xf>
    <xf numFmtId="4" fontId="4" fillId="0" borderId="4" xfId="0" applyNumberFormat="1" applyFont="1" applyBorder="1" applyAlignment="1">
      <alignment horizontal="right" vertical="center" indent="1"/>
    </xf>
    <xf numFmtId="0" fontId="15" fillId="4" borderId="4" xfId="0" applyFont="1" applyFill="1" applyBorder="1" applyAlignment="1">
      <alignment horizontal="left" vertical="center" indent="1"/>
    </xf>
    <xf numFmtId="0" fontId="15" fillId="2" borderId="4" xfId="0" applyFont="1" applyFill="1" applyBorder="1" applyAlignment="1">
      <alignment vertical="center"/>
    </xf>
    <xf numFmtId="3" fontId="4" fillId="0" borderId="4" xfId="0" applyNumberFormat="1" applyFont="1" applyBorder="1" applyAlignment="1">
      <alignment horizontal="left" vertical="center" wrapText="1"/>
    </xf>
    <xf numFmtId="0" fontId="15" fillId="4" borderId="4" xfId="0" applyFont="1" applyFill="1" applyBorder="1" applyAlignment="1">
      <alignment vertical="center"/>
    </xf>
    <xf numFmtId="0" fontId="8" fillId="0" borderId="0" xfId="0" applyFont="1" applyAlignment="1">
      <alignment horizontal="center" vertical="top" wrapText="1"/>
    </xf>
    <xf numFmtId="0" fontId="15" fillId="6"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3" fontId="18" fillId="0" borderId="0" xfId="0" applyNumberFormat="1" applyFont="1" applyAlignment="1">
      <alignment horizontal="center" vertical="center"/>
    </xf>
    <xf numFmtId="3" fontId="4" fillId="0" borderId="4" xfId="0" applyNumberFormat="1" applyFont="1" applyBorder="1" applyAlignment="1">
      <alignment horizontal="center" vertical="center" wrapText="1"/>
    </xf>
    <xf numFmtId="165" fontId="3" fillId="0" borderId="0" xfId="3" applyNumberFormat="1" applyFont="1" applyFill="1" applyBorder="1" applyAlignment="1">
      <alignment horizontal="center" vertical="center"/>
    </xf>
    <xf numFmtId="3" fontId="3" fillId="0" borderId="0" xfId="0" applyNumberFormat="1" applyFont="1" applyAlignment="1">
      <alignment horizontal="center" vertical="center"/>
    </xf>
    <xf numFmtId="165" fontId="18" fillId="0" borderId="0" xfId="3" applyNumberFormat="1" applyFont="1" applyFill="1" applyBorder="1" applyAlignment="1">
      <alignment horizontal="center" vertical="center"/>
    </xf>
    <xf numFmtId="0" fontId="8" fillId="0" borderId="4" xfId="0" applyFont="1" applyBorder="1" applyAlignment="1">
      <alignment horizontal="center" vertical="center"/>
    </xf>
    <xf numFmtId="3" fontId="4" fillId="0" borderId="4" xfId="0" applyNumberFormat="1" applyFont="1" applyBorder="1" applyAlignment="1">
      <alignment horizontal="right" vertical="center"/>
    </xf>
    <xf numFmtId="0" fontId="5" fillId="0" borderId="4" xfId="0" applyFont="1" applyBorder="1" applyAlignment="1">
      <alignment horizontal="left" vertical="center"/>
    </xf>
    <xf numFmtId="0" fontId="33" fillId="0" borderId="4" xfId="0" applyFont="1" applyBorder="1" applyAlignment="1">
      <alignment horizontal="center" vertical="center"/>
    </xf>
    <xf numFmtId="3" fontId="5" fillId="0" borderId="4" xfId="0" applyNumberFormat="1" applyFont="1" applyBorder="1" applyAlignment="1">
      <alignment horizontal="right" vertical="center"/>
    </xf>
    <xf numFmtId="0" fontId="5" fillId="0" borderId="4" xfId="0" applyFont="1" applyBorder="1" applyAlignment="1">
      <alignment horizontal="left" vertical="center" wrapText="1"/>
    </xf>
    <xf numFmtId="0" fontId="15" fillId="6" borderId="4" xfId="0" applyFont="1" applyFill="1" applyBorder="1" applyAlignment="1">
      <alignment horizontal="left" vertical="center"/>
    </xf>
    <xf numFmtId="0" fontId="4" fillId="0" borderId="4" xfId="0" applyFont="1" applyBorder="1" applyAlignment="1">
      <alignment horizontal="left" vertical="center" indent="1"/>
    </xf>
    <xf numFmtId="0" fontId="4" fillId="0" borderId="4" xfId="0" applyFont="1" applyBorder="1" applyAlignment="1">
      <alignment horizontal="left" vertical="center" wrapText="1" indent="1"/>
    </xf>
    <xf numFmtId="0" fontId="10" fillId="0" borderId="5" xfId="0" applyFont="1" applyBorder="1" applyAlignment="1">
      <alignment horizontal="left" vertical="center"/>
    </xf>
    <xf numFmtId="0" fontId="4" fillId="0" borderId="5" xfId="0" applyFont="1" applyBorder="1"/>
    <xf numFmtId="3" fontId="4" fillId="0" borderId="4" xfId="3" applyNumberFormat="1" applyFont="1" applyBorder="1" applyAlignment="1">
      <alignment horizontal="left" vertical="center" wrapText="1"/>
    </xf>
    <xf numFmtId="3" fontId="4" fillId="0" borderId="4" xfId="3" applyNumberFormat="1" applyFont="1" applyBorder="1" applyAlignment="1">
      <alignment horizontal="right" vertical="center"/>
    </xf>
    <xf numFmtId="3" fontId="4" fillId="0" borderId="4" xfId="3" applyNumberFormat="1" applyFont="1" applyBorder="1" applyAlignment="1">
      <alignment horizontal="center" vertical="center" wrapText="1"/>
    </xf>
    <xf numFmtId="167" fontId="4" fillId="0" borderId="4" xfId="3" applyNumberFormat="1" applyFont="1" applyBorder="1" applyAlignment="1">
      <alignment horizontal="center" vertical="center"/>
    </xf>
    <xf numFmtId="9" fontId="4" fillId="0" borderId="4" xfId="3" applyFont="1" applyBorder="1" applyAlignment="1">
      <alignment horizontal="center" vertical="center" wrapText="1"/>
    </xf>
    <xf numFmtId="0" fontId="10" fillId="0" borderId="5" xfId="0" applyFont="1" applyBorder="1" applyAlignment="1">
      <alignment horizontal="center" vertical="center"/>
    </xf>
    <xf numFmtId="0" fontId="3" fillId="0" borderId="0" xfId="2" applyAlignment="1">
      <alignment horizontal="center"/>
    </xf>
    <xf numFmtId="0" fontId="23" fillId="0" borderId="0" xfId="0" applyFont="1" applyAlignment="1">
      <alignment horizontal="center"/>
    </xf>
    <xf numFmtId="0" fontId="24" fillId="0" borderId="0" xfId="0" applyFont="1" applyAlignment="1">
      <alignment horizontal="center"/>
    </xf>
    <xf numFmtId="3" fontId="4" fillId="0" borderId="4" xfId="0" applyNumberFormat="1" applyFont="1" applyBorder="1" applyAlignment="1">
      <alignment horizontal="left" vertical="center"/>
    </xf>
    <xf numFmtId="167" fontId="4" fillId="0" borderId="4" xfId="0" applyNumberFormat="1" applyFont="1" applyBorder="1" applyAlignment="1">
      <alignment horizontal="center" vertical="center"/>
    </xf>
    <xf numFmtId="3" fontId="5" fillId="0" borderId="4" xfId="0" applyNumberFormat="1" applyFont="1" applyBorder="1" applyAlignment="1">
      <alignment horizontal="left" vertical="center"/>
    </xf>
    <xf numFmtId="168" fontId="4" fillId="0" borderId="4" xfId="13" applyNumberFormat="1" applyFont="1" applyBorder="1" applyAlignment="1">
      <alignment horizontal="center" vertical="center"/>
    </xf>
    <xf numFmtId="0" fontId="29" fillId="0" borderId="4" xfId="14" applyFont="1" applyBorder="1"/>
    <xf numFmtId="0" fontId="30" fillId="0" borderId="4" xfId="14" applyFont="1" applyBorder="1"/>
    <xf numFmtId="0" fontId="30" fillId="0" borderId="4" xfId="14" applyFont="1" applyBorder="1" applyAlignment="1">
      <alignment horizontal="left" indent="1"/>
    </xf>
    <xf numFmtId="3" fontId="30" fillId="0" borderId="4" xfId="14" applyNumberFormat="1" applyFont="1" applyBorder="1" applyAlignment="1">
      <alignment horizontal="right" indent="3"/>
    </xf>
    <xf numFmtId="0" fontId="31" fillId="0" borderId="4" xfId="0" applyFont="1" applyBorder="1" applyAlignment="1">
      <alignment horizontal="left"/>
    </xf>
    <xf numFmtId="0" fontId="20" fillId="0" borderId="4" xfId="0" applyFont="1" applyBorder="1" applyAlignment="1">
      <alignment horizontal="right" indent="3"/>
    </xf>
    <xf numFmtId="0" fontId="20" fillId="0" borderId="4" xfId="0" applyFont="1" applyBorder="1" applyAlignment="1">
      <alignment horizontal="left" indent="1"/>
    </xf>
    <xf numFmtId="0" fontId="20" fillId="0" borderId="4" xfId="9" applyFont="1" applyBorder="1" applyAlignment="1">
      <alignment horizontal="left"/>
    </xf>
    <xf numFmtId="3" fontId="20" fillId="0" borderId="4" xfId="9" applyNumberFormat="1" applyFont="1" applyBorder="1" applyAlignment="1">
      <alignment horizontal="right" indent="1"/>
    </xf>
    <xf numFmtId="4" fontId="4" fillId="0" borderId="4" xfId="0" applyNumberFormat="1" applyFont="1" applyBorder="1" applyAlignment="1">
      <alignment horizontal="center" vertical="center"/>
    </xf>
    <xf numFmtId="4" fontId="4" fillId="0" borderId="4" xfId="0" applyNumberFormat="1" applyFont="1" applyBorder="1" applyAlignment="1">
      <alignment horizontal="right" vertical="center" indent="2"/>
    </xf>
    <xf numFmtId="3" fontId="4" fillId="0" borderId="4" xfId="0" applyNumberFormat="1" applyFont="1" applyBorder="1" applyAlignment="1">
      <alignment horizontal="right" vertical="center" wrapText="1" indent="2"/>
    </xf>
    <xf numFmtId="9" fontId="4" fillId="0" borderId="4" xfId="3" applyFont="1" applyBorder="1" applyAlignment="1">
      <alignment horizontal="right" vertical="center" indent="2"/>
    </xf>
    <xf numFmtId="165" fontId="4" fillId="0" borderId="4" xfId="3" applyNumberFormat="1" applyFont="1" applyBorder="1" applyAlignment="1">
      <alignment horizontal="right" vertical="center" indent="2"/>
    </xf>
    <xf numFmtId="9" fontId="4" fillId="0" borderId="4" xfId="0" applyNumberFormat="1" applyFont="1" applyBorder="1" applyAlignment="1">
      <alignment horizontal="center" vertical="center"/>
    </xf>
    <xf numFmtId="4" fontId="4" fillId="4" borderId="4" xfId="0" applyNumberFormat="1" applyFont="1" applyFill="1" applyBorder="1" applyAlignment="1">
      <alignment horizontal="center" vertical="center"/>
    </xf>
    <xf numFmtId="4" fontId="4" fillId="0" borderId="4" xfId="0" applyNumberFormat="1" applyFont="1" applyBorder="1" applyAlignment="1">
      <alignment horizontal="right" vertical="center" indent="5"/>
    </xf>
    <xf numFmtId="4" fontId="4" fillId="0" borderId="4" xfId="0" applyNumberFormat="1" applyFont="1" applyBorder="1" applyAlignment="1">
      <alignment horizontal="right" vertical="center" indent="10"/>
    </xf>
    <xf numFmtId="9" fontId="4" fillId="0" borderId="4" xfId="3" applyFont="1" applyBorder="1" applyAlignment="1">
      <alignment horizontal="right" vertical="center"/>
    </xf>
    <xf numFmtId="10" fontId="4" fillId="0" borderId="4" xfId="3" applyNumberFormat="1" applyFont="1" applyBorder="1" applyAlignment="1">
      <alignment horizontal="right" vertical="center"/>
    </xf>
    <xf numFmtId="0" fontId="7" fillId="3" borderId="4" xfId="0" applyFont="1" applyFill="1" applyBorder="1" applyAlignment="1">
      <alignment horizontal="left" vertical="center"/>
    </xf>
    <xf numFmtId="0" fontId="6" fillId="0" borderId="0" xfId="1" applyFont="1" applyFill="1" applyBorder="1" applyAlignment="1">
      <alignment horizontal="left" vertical="center" indent="1"/>
    </xf>
    <xf numFmtId="0" fontId="5" fillId="0" borderId="6" xfId="0" applyFont="1" applyBorder="1" applyAlignment="1">
      <alignment horizontal="left" wrapText="1" indent="5"/>
    </xf>
    <xf numFmtId="0" fontId="5" fillId="0" borderId="6" xfId="0" applyFont="1" applyBorder="1" applyAlignment="1">
      <alignment wrapText="1"/>
    </xf>
    <xf numFmtId="0" fontId="18" fillId="0" borderId="0" xfId="0" applyFont="1" applyAlignment="1">
      <alignment horizontal="center" vertical="center" wrapText="1"/>
    </xf>
    <xf numFmtId="0" fontId="15" fillId="5" borderId="4" xfId="0" applyFont="1" applyFill="1" applyBorder="1" applyAlignment="1">
      <alignment horizontal="center" vertical="center"/>
    </xf>
    <xf numFmtId="0" fontId="16" fillId="0" borderId="5" xfId="0" applyFont="1" applyBorder="1" applyAlignment="1">
      <alignment horizontal="left" vertical="center" wrapText="1"/>
    </xf>
    <xf numFmtId="3" fontId="4" fillId="0" borderId="7" xfId="0" applyNumberFormat="1" applyFont="1" applyBorder="1" applyAlignment="1">
      <alignment horizontal="left" vertical="center"/>
    </xf>
    <xf numFmtId="3" fontId="4" fillId="0" borderId="8" xfId="0" applyNumberFormat="1" applyFont="1" applyBorder="1" applyAlignment="1">
      <alignment horizontal="left" vertical="center"/>
    </xf>
    <xf numFmtId="3" fontId="4" fillId="0" borderId="9" xfId="0" applyNumberFormat="1" applyFont="1" applyBorder="1" applyAlignment="1">
      <alignment horizontal="left"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0" borderId="4" xfId="0" applyFont="1" applyBorder="1" applyAlignment="1">
      <alignment horizontal="center" vertical="center"/>
    </xf>
    <xf numFmtId="0" fontId="15" fillId="2" borderId="4" xfId="0" applyFont="1" applyFill="1" applyBorder="1" applyAlignment="1">
      <alignment horizontal="center" vertical="center"/>
    </xf>
    <xf numFmtId="0" fontId="8" fillId="0" borderId="0" xfId="0" applyFont="1" applyAlignment="1">
      <alignment horizontal="left" vertical="top" wrapText="1"/>
    </xf>
    <xf numFmtId="0" fontId="16" fillId="0" borderId="5" xfId="0" applyFont="1" applyBorder="1" applyAlignment="1">
      <alignment horizontal="left" vertical="center"/>
    </xf>
    <xf numFmtId="0" fontId="15" fillId="4" borderId="4" xfId="0" applyFont="1" applyFill="1" applyBorder="1" applyAlignment="1">
      <alignment horizontal="center" vertical="center"/>
    </xf>
    <xf numFmtId="0" fontId="20" fillId="0" borderId="4" xfId="0" applyFont="1" applyBorder="1" applyAlignment="1">
      <alignment horizontal="center" vertical="center"/>
    </xf>
    <xf numFmtId="0" fontId="3" fillId="0" borderId="0" xfId="2" applyAlignment="1">
      <alignment horizontal="left" vertical="top" wrapText="1"/>
    </xf>
  </cellXfs>
  <cellStyles count="17">
    <cellStyle name="Hipervínculo" xfId="1" builtinId="8"/>
    <cellStyle name="Millares" xfId="13" builtinId="3"/>
    <cellStyle name="Normal" xfId="0" builtinId="0"/>
    <cellStyle name="Normal 2" xfId="4" xr:uid="{5882B4E6-9F6F-4ED5-A5FC-1B1F67A116EF}"/>
    <cellStyle name="Normal 2 2" xfId="8" xr:uid="{947F67B3-F0F9-4A4F-A690-D0A5F205E811}"/>
    <cellStyle name="Normal 2 3" xfId="9" xr:uid="{B28EDB70-F31C-4968-B3AB-4ED451EC31A8}"/>
    <cellStyle name="Normal 3" xfId="2" xr:uid="{BD71DF19-D63A-451B-A71D-3CDAC027ED88}"/>
    <cellStyle name="Normal 3 2" xfId="11" xr:uid="{427DF0EC-37A2-4D86-8030-A5045077B11B}"/>
    <cellStyle name="Normal 4" xfId="5" xr:uid="{9E80A72D-BAAC-4C9D-BC66-0569EC714F1D}"/>
    <cellStyle name="Normal 5" xfId="7" xr:uid="{16856421-9BA8-4CDA-A1CA-5291C71F6E06}"/>
    <cellStyle name="Normal 6" xfId="10" xr:uid="{6BA78F9E-2E5E-40F3-8256-7441C090E836}"/>
    <cellStyle name="Normal 7" xfId="14" xr:uid="{92310FA6-8906-4214-9A1F-B11240B709BA}"/>
    <cellStyle name="Normal 8" xfId="16" xr:uid="{4C3FB36D-C8FF-42DF-A2B3-3C5AB9F40E88}"/>
    <cellStyle name="Porcentaje" xfId="3" builtinId="5"/>
    <cellStyle name="Porcentaje 2" xfId="6" xr:uid="{02322878-2284-4B37-B71C-2F27D172FFAF}"/>
    <cellStyle name="Porcentaje 2 2" xfId="12" xr:uid="{9DB9B92E-E378-436B-9A2C-160FD671D473}"/>
    <cellStyle name="Porcentaje 3" xfId="15" xr:uid="{72FDBC6B-50CF-43C3-AD76-8EDED141E72A}"/>
  </cellStyles>
  <dxfs count="0"/>
  <tableStyles count="0" defaultTableStyle="TableStyleMedium2" defaultPivotStyle="PivotStyleLight16"/>
  <colors>
    <mruColors>
      <color rgb="FFEE7D00"/>
      <color rgb="FFFFBC3D"/>
      <color rgb="FFFFD78F"/>
      <color rgb="FF4D4D4D"/>
      <color rgb="FFFF9900"/>
      <color rgb="FFF79646"/>
      <color rgb="FF999999"/>
      <color rgb="FFF79D46"/>
      <color rgb="FF4F81BD"/>
      <color rgb="FFF7B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5555555555558"/>
          <c:y val="0.12421787461257977"/>
          <c:w val="0.78755753968253972"/>
          <c:h val="0.55801274372226217"/>
        </c:manualLayout>
      </c:layout>
      <c:barChart>
        <c:barDir val="col"/>
        <c:grouping val="stacked"/>
        <c:varyColors val="0"/>
        <c:ser>
          <c:idx val="1"/>
          <c:order val="0"/>
          <c:tx>
            <c:strRef>
              <c:f>'G2-1'!$F$7</c:f>
              <c:strCache>
                <c:ptCount val="1"/>
                <c:pt idx="0">
                  <c:v>FV suelo</c:v>
                </c:pt>
              </c:strCache>
            </c:strRef>
          </c:tx>
          <c:spPr>
            <a:solidFill>
              <a:schemeClr val="accent2"/>
            </a:solidFill>
            <a:ln>
              <a:noFill/>
            </a:ln>
            <a:effectLst/>
          </c:spPr>
          <c:invertIfNegative val="0"/>
          <c:cat>
            <c:numRef>
              <c:f>'G2-1'!$D$8:$D$29</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'G2-1'!$F$8:$F$29</c:f>
              <c:numCache>
                <c:formatCode>#,##0</c:formatCode>
                <c:ptCount val="22"/>
                <c:pt idx="0">
                  <c:v>22.757400000000001</c:v>
                </c:pt>
                <c:pt idx="1">
                  <c:v>47.353299999999997</c:v>
                </c:pt>
                <c:pt idx="2">
                  <c:v>145.66970000000001</c:v>
                </c:pt>
                <c:pt idx="3">
                  <c:v>690.45590000000004</c:v>
                </c:pt>
                <c:pt idx="4">
                  <c:v>3397.8874000000001</c:v>
                </c:pt>
                <c:pt idx="5">
                  <c:v>3389.5792999999999</c:v>
                </c:pt>
                <c:pt idx="6">
                  <c:v>3829.6255999999998</c:v>
                </c:pt>
                <c:pt idx="7">
                  <c:v>4232.9580999999998</c:v>
                </c:pt>
                <c:pt idx="8">
                  <c:v>4524.0839999999998</c:v>
                </c:pt>
                <c:pt idx="9">
                  <c:v>4646.5496999999996</c:v>
                </c:pt>
                <c:pt idx="10">
                  <c:v>4653.9745999999996</c:v>
                </c:pt>
                <c:pt idx="11">
                  <c:v>4664.0649999999996</c:v>
                </c:pt>
                <c:pt idx="12">
                  <c:v>4671.0812999999998</c:v>
                </c:pt>
                <c:pt idx="13">
                  <c:v>4675.0618000000004</c:v>
                </c:pt>
                <c:pt idx="14">
                  <c:v>4737.7557999999999</c:v>
                </c:pt>
                <c:pt idx="15">
                  <c:v>8090.7817999999997</c:v>
                </c:pt>
                <c:pt idx="16">
                  <c:v>10789.084800000001</c:v>
                </c:pt>
                <c:pt idx="17">
                  <c:v>14398.312099999999</c:v>
                </c:pt>
                <c:pt idx="18">
                  <c:v>19213.111499999999</c:v>
                </c:pt>
                <c:pt idx="19">
                  <c:v>24251.8073</c:v>
                </c:pt>
                <c:pt idx="20">
                  <c:v>28284.312300000001</c:v>
                </c:pt>
                <c:pt idx="21">
                  <c:v>29728.3799</c:v>
                </c:pt>
              </c:numCache>
            </c:numRef>
          </c:val>
          <c:extLst>
            <c:ext xmlns:c16="http://schemas.microsoft.com/office/drawing/2014/chart" uri="{C3380CC4-5D6E-409C-BE32-E72D297353CC}">
              <c16:uniqueId val="{00000000-32A9-4494-873D-1FCEB2102F1B}"/>
            </c:ext>
          </c:extLst>
        </c:ser>
        <c:ser>
          <c:idx val="0"/>
          <c:order val="1"/>
          <c:tx>
            <c:strRef>
              <c:f>'G2-1'!$E$7</c:f>
              <c:strCache>
                <c:ptCount val="1"/>
                <c:pt idx="0">
                  <c:v>ACFV</c:v>
                </c:pt>
              </c:strCache>
            </c:strRef>
          </c:tx>
          <c:spPr>
            <a:solidFill>
              <a:srgbClr val="FFC000"/>
            </a:solidFill>
            <a:ln>
              <a:noFill/>
            </a:ln>
            <a:effectLst/>
          </c:spPr>
          <c:invertIfNegative val="0"/>
          <c:cat>
            <c:numRef>
              <c:f>'G2-1'!$D$8:$D$29</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'G2-1'!$E$8:$E$29</c:f>
              <c:numCache>
                <c:formatCode>#,##0</c:formatCode>
                <c:ptCount val="22"/>
                <c:pt idx="0">
                  <c:v>0</c:v>
                </c:pt>
                <c:pt idx="1">
                  <c:v>0</c:v>
                </c:pt>
                <c:pt idx="2">
                  <c:v>0</c:v>
                </c:pt>
                <c:pt idx="3">
                  <c:v>0</c:v>
                </c:pt>
                <c:pt idx="4">
                  <c:v>0</c:v>
                </c:pt>
                <c:pt idx="5">
                  <c:v>0.17712999999999998</c:v>
                </c:pt>
                <c:pt idx="6">
                  <c:v>0.17712999999999998</c:v>
                </c:pt>
                <c:pt idx="7">
                  <c:v>0.17712999999999998</c:v>
                </c:pt>
                <c:pt idx="8" formatCode="#,##0.0">
                  <c:v>0.19712999999999997</c:v>
                </c:pt>
                <c:pt idx="9">
                  <c:v>0.21212999999999999</c:v>
                </c:pt>
                <c:pt idx="10">
                  <c:v>0.21962999999999999</c:v>
                </c:pt>
                <c:pt idx="11">
                  <c:v>0.24603</c:v>
                </c:pt>
                <c:pt idx="12">
                  <c:v>1.0891900000000001</c:v>
                </c:pt>
                <c:pt idx="13">
                  <c:v>4.3354399986839294</c:v>
                </c:pt>
                <c:pt idx="14">
                  <c:v>10.01701999441147</c:v>
                </c:pt>
                <c:pt idx="15">
                  <c:v>27.601380103816989</c:v>
                </c:pt>
                <c:pt idx="16">
                  <c:v>89.949790103816994</c:v>
                </c:pt>
                <c:pt idx="17">
                  <c:v>347.80111910305408</c:v>
                </c:pt>
                <c:pt idx="18">
                  <c:v>1203.5598241030541</c:v>
                </c:pt>
                <c:pt idx="19">
                  <c:v>3158.4414051039848</c:v>
                </c:pt>
                <c:pt idx="20">
                  <c:v>4953.1029850549276</c:v>
                </c:pt>
                <c:pt idx="21">
                  <c:v>5444.3846330549277</c:v>
                </c:pt>
              </c:numCache>
            </c:numRef>
          </c:val>
          <c:extLst>
            <c:ext xmlns:c16="http://schemas.microsoft.com/office/drawing/2014/chart" uri="{C3380CC4-5D6E-409C-BE32-E72D297353CC}">
              <c16:uniqueId val="{00000001-32A9-4494-873D-1FCEB2102F1B}"/>
            </c:ext>
          </c:extLst>
        </c:ser>
        <c:dLbls>
          <c:showLegendKey val="0"/>
          <c:showVal val="0"/>
          <c:showCatName val="0"/>
          <c:showSerName val="0"/>
          <c:showPercent val="0"/>
          <c:showBubbleSize val="0"/>
        </c:dLbls>
        <c:gapWidth val="50"/>
        <c:overlap val="100"/>
        <c:axId val="1395602176"/>
        <c:axId val="1395612736"/>
      </c:barChart>
      <c:catAx>
        <c:axId val="139560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12736"/>
        <c:crosses val="autoZero"/>
        <c:auto val="1"/>
        <c:lblAlgn val="ctr"/>
        <c:lblOffset val="100"/>
        <c:noMultiLvlLbl val="0"/>
      </c:catAx>
      <c:valAx>
        <c:axId val="13956127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t>MW instalados</a:t>
                </a:r>
              </a:p>
            </c:rich>
          </c:tx>
          <c:layout>
            <c:manualLayout>
              <c:xMode val="edge"/>
              <c:yMode val="edge"/>
              <c:x val="1.0259325396825397E-2"/>
              <c:y val="0.119413194444444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02176"/>
        <c:crosses val="autoZero"/>
        <c:crossBetween val="between"/>
      </c:valAx>
      <c:spPr>
        <a:noFill/>
        <a:ln>
          <a:noFill/>
        </a:ln>
        <a:effectLst/>
      </c:spPr>
    </c:plotArea>
    <c:legend>
      <c:legendPos val="b"/>
      <c:layout>
        <c:manualLayout>
          <c:xMode val="edge"/>
          <c:yMode val="edge"/>
          <c:x val="0.29763154761904764"/>
          <c:y val="0.94094221764222452"/>
          <c:w val="0.44110934460596396"/>
          <c:h val="5.7748742908136474E-2"/>
        </c:manualLayout>
      </c:layout>
      <c:overlay val="0"/>
      <c:spPr>
        <a:solidFill>
          <a:schemeClr val="lt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56054533867034"/>
          <c:y val="8.0693067260554821E-2"/>
          <c:w val="0.81130796150481177"/>
          <c:h val="0.66738472222222223"/>
        </c:manualLayout>
      </c:layout>
      <c:barChart>
        <c:barDir val="col"/>
        <c:grouping val="clustered"/>
        <c:varyColors val="0"/>
        <c:ser>
          <c:idx val="0"/>
          <c:order val="0"/>
          <c:tx>
            <c:strRef>
              <c:f>'G2-14'!$E$7</c:f>
              <c:strCache>
                <c:ptCount val="1"/>
                <c:pt idx="0">
                  <c:v>Mercado minorista</c:v>
                </c:pt>
              </c:strCache>
            </c:strRef>
          </c:tx>
          <c:spPr>
            <a:solidFill>
              <a:srgbClr val="002060"/>
            </a:solidFill>
          </c:spPr>
          <c:invertIfNegative val="0"/>
          <c:dLbls>
            <c:dLbl>
              <c:idx val="1"/>
              <c:layout>
                <c:manualLayout>
                  <c:x val="4.722660220797287E-17"/>
                  <c:y val="3.9138870877474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2-40E9-B8A6-65724CEE609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('G2-14'!$D$8:$D$10,'G2-14'!$D$12)</c:f>
              <c:strCache>
                <c:ptCount val="4"/>
                <c:pt idx="0">
                  <c:v>Doméstico [GR1]</c:v>
                </c:pt>
                <c:pt idx="1">
                  <c:v>PYME 
[GR2]</c:v>
                </c:pt>
                <c:pt idx="2">
                  <c:v>Industria   [GR3]</c:v>
                </c:pt>
                <c:pt idx="3">
                  <c:v>GLOBAL</c:v>
                </c:pt>
              </c:strCache>
            </c:strRef>
          </c:cat>
          <c:val>
            <c:numRef>
              <c:f>('G2-14'!$E$8:$E$10,'G2-14'!$E$12)</c:f>
              <c:numCache>
                <c:formatCode>0%</c:formatCode>
                <c:ptCount val="4"/>
                <c:pt idx="0">
                  <c:v>0.23699999999999999</c:v>
                </c:pt>
                <c:pt idx="1">
                  <c:v>0.31900000000000001</c:v>
                </c:pt>
                <c:pt idx="2">
                  <c:v>0.22800000000000001</c:v>
                </c:pt>
                <c:pt idx="3">
                  <c:v>0.23899999999999999</c:v>
                </c:pt>
              </c:numCache>
            </c:numRef>
          </c:val>
          <c:extLst>
            <c:ext xmlns:c16="http://schemas.microsoft.com/office/drawing/2014/chart" uri="{C3380CC4-5D6E-409C-BE32-E72D297353CC}">
              <c16:uniqueId val="{00000001-6DF2-40E9-B8A6-65724CEE6095}"/>
            </c:ext>
          </c:extLst>
        </c:ser>
        <c:ser>
          <c:idx val="1"/>
          <c:order val="1"/>
          <c:tx>
            <c:strRef>
              <c:f>'G2-14'!$F$7</c:f>
              <c:strCache>
                <c:ptCount val="1"/>
                <c:pt idx="0">
                  <c:v>ACFV</c:v>
                </c:pt>
              </c:strCache>
            </c:strRef>
          </c:tx>
          <c:spPr>
            <a:solidFill>
              <a:srgbClr val="FFC000"/>
            </a:solidFill>
          </c:spPr>
          <c:invertIfNegative val="0"/>
          <c:dLbls>
            <c:dLbl>
              <c:idx val="1"/>
              <c:layout>
                <c:manualLayout>
                  <c:x val="2.5760262422024499E-3"/>
                  <c:y val="-8.9692209628820827E-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2-40E9-B8A6-65724CEE609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('G2-14'!$D$8:$D$10,'G2-14'!$D$12)</c:f>
              <c:strCache>
                <c:ptCount val="4"/>
                <c:pt idx="0">
                  <c:v>Doméstico [GR1]</c:v>
                </c:pt>
                <c:pt idx="1">
                  <c:v>PYME 
[GR2]</c:v>
                </c:pt>
                <c:pt idx="2">
                  <c:v>Industria   [GR3]</c:v>
                </c:pt>
                <c:pt idx="3">
                  <c:v>GLOBAL</c:v>
                </c:pt>
              </c:strCache>
            </c:strRef>
          </c:cat>
          <c:val>
            <c:numRef>
              <c:f>('G2-14'!$F$8:$F$10,'G2-14'!$F$12)</c:f>
              <c:numCache>
                <c:formatCode>0%</c:formatCode>
                <c:ptCount val="4"/>
                <c:pt idx="0">
                  <c:v>0.30847204122734273</c:v>
                </c:pt>
                <c:pt idx="1">
                  <c:v>0.31503872043214959</c:v>
                </c:pt>
                <c:pt idx="2">
                  <c:v>7.2916666666666671E-2</c:v>
                </c:pt>
                <c:pt idx="3">
                  <c:v>0.30772084943468703</c:v>
                </c:pt>
              </c:numCache>
            </c:numRef>
          </c:val>
          <c:extLst xmlns:c15="http://schemas.microsoft.com/office/drawing/2012/chart">
            <c:ext xmlns:c16="http://schemas.microsoft.com/office/drawing/2014/chart" uri="{C3380CC4-5D6E-409C-BE32-E72D297353CC}">
              <c16:uniqueId val="{00000003-6DF2-40E9-B8A6-65724CEE6095}"/>
            </c:ext>
          </c:extLst>
        </c:ser>
        <c:dLbls>
          <c:showLegendKey val="0"/>
          <c:showVal val="0"/>
          <c:showCatName val="0"/>
          <c:showSerName val="0"/>
          <c:showPercent val="0"/>
          <c:showBubbleSize val="0"/>
        </c:dLbls>
        <c:gapWidth val="219"/>
        <c:overlap val="-27"/>
        <c:axId val="800118944"/>
        <c:axId val="800127584"/>
        <c:extLst/>
      </c:barChart>
      <c:catAx>
        <c:axId val="8001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800127584"/>
        <c:crosses val="autoZero"/>
        <c:auto val="1"/>
        <c:lblAlgn val="ctr"/>
        <c:lblOffset val="100"/>
        <c:noMultiLvlLbl val="0"/>
      </c:catAx>
      <c:valAx>
        <c:axId val="80012758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noFill/>
          </a:ln>
          <a:effectLst/>
        </c:spPr>
        <c:txPr>
          <a:bodyPr rot="-60000000" vert="horz"/>
          <a:lstStyle/>
          <a:p>
            <a:pPr>
              <a:defRPr/>
            </a:pPr>
            <a:endParaRPr lang="es-ES"/>
          </a:p>
        </c:txPr>
        <c:crossAx val="800118944"/>
        <c:crosses val="autoZero"/>
        <c:crossBetween val="between"/>
      </c:valAx>
      <c:spPr>
        <a:noFill/>
        <a:ln>
          <a:noFill/>
        </a:ln>
        <a:effectLst/>
      </c:spPr>
    </c:plotArea>
    <c:legend>
      <c:legendPos val="b"/>
      <c:layout>
        <c:manualLayout>
          <c:xMode val="edge"/>
          <c:yMode val="edge"/>
          <c:x val="0.2015584350255189"/>
          <c:y val="0.90954585697129209"/>
          <c:w val="0.59688320209973755"/>
          <c:h val="8.0964310066223927E-2"/>
        </c:manualLayout>
      </c:layout>
      <c:overlay val="0"/>
      <c:spPr>
        <a:noFill/>
        <a:ln>
          <a:noFill/>
        </a:ln>
        <a:effectLst/>
      </c:spPr>
      <c:txPr>
        <a:bodyPr rot="0" vert="horz"/>
        <a:lstStyle/>
        <a:p>
          <a:pPr>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0272955639922"/>
          <c:y val="2.749908623343806E-2"/>
          <c:w val="0.84238081196500358"/>
          <c:h val="0.73586698526761429"/>
        </c:manualLayout>
      </c:layout>
      <c:barChart>
        <c:barDir val="col"/>
        <c:grouping val="percentStacked"/>
        <c:varyColors val="0"/>
        <c:ser>
          <c:idx val="0"/>
          <c:order val="0"/>
          <c:tx>
            <c:strRef>
              <c:f>'G2-15'!$D$9</c:f>
              <c:strCache>
                <c:ptCount val="1"/>
                <c:pt idx="0">
                  <c:v>Endesa</c:v>
                </c:pt>
              </c:strCache>
            </c:strRef>
          </c:tx>
          <c:spPr>
            <a:solidFill>
              <a:srgbClr val="25B6E0"/>
            </a:solidFill>
            <a:ln>
              <a:noFill/>
            </a:ln>
            <a:effectLst/>
          </c:spPr>
          <c:invertIfNegative val="0"/>
          <c:dLbls>
            <c:dLbl>
              <c:idx val="0"/>
              <c:tx>
                <c:rich>
                  <a:bodyPr/>
                  <a:lstStyle/>
                  <a:p>
                    <a:fld id="{1DA4F240-D094-4AED-9E0A-14FB2C1F43D6}"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693-42E5-8404-52496B6BD5C8}"/>
                </c:ext>
              </c:extLst>
            </c:dLbl>
            <c:dLbl>
              <c:idx val="1"/>
              <c:tx>
                <c:rich>
                  <a:bodyPr/>
                  <a:lstStyle/>
                  <a:p>
                    <a:fld id="{FF95D4C9-DAD0-4F33-A2DD-6A866F6EFC1F}"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693-42E5-8404-52496B6BD5C8}"/>
                </c:ext>
              </c:extLst>
            </c:dLbl>
            <c:dLbl>
              <c:idx val="2"/>
              <c:tx>
                <c:rich>
                  <a:bodyPr/>
                  <a:lstStyle/>
                  <a:p>
                    <a:fld id="{C8ACA11B-CBDE-4376-A58B-96597D6B57BD}"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693-42E5-8404-52496B6BD5C8}"/>
                </c:ext>
              </c:extLst>
            </c:dLbl>
            <c:dLbl>
              <c:idx val="3"/>
              <c:tx>
                <c:rich>
                  <a:bodyPr/>
                  <a:lstStyle/>
                  <a:p>
                    <a:fld id="{61592BAF-B8E6-4C3B-84D8-33A3F1159DF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693-42E5-8404-52496B6BD5C8}"/>
                </c:ext>
              </c:extLst>
            </c:dLbl>
            <c:dLbl>
              <c:idx val="4"/>
              <c:tx>
                <c:rich>
                  <a:bodyPr/>
                  <a:lstStyle/>
                  <a:p>
                    <a:fld id="{4E768ED6-3E3D-48D3-B359-16624C166F41}"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'G2-15'!$E$9:$I$9</c:f>
              <c:numCache>
                <c:formatCode>0%</c:formatCode>
                <c:ptCount val="5"/>
                <c:pt idx="0">
                  <c:v>0.31383076134199345</c:v>
                </c:pt>
                <c:pt idx="1">
                  <c:v>5.2403918613413716E-2</c:v>
                </c:pt>
                <c:pt idx="2">
                  <c:v>6.3536234140266212E-2</c:v>
                </c:pt>
                <c:pt idx="3">
                  <c:v>4.2238740708351555E-2</c:v>
                </c:pt>
                <c:pt idx="4">
                  <c:v>8.4696796338672775E-2</c:v>
                </c:pt>
              </c:numCache>
            </c:numRef>
          </c:val>
          <c:extLst>
            <c:ext xmlns:c15="http://schemas.microsoft.com/office/drawing/2012/chart" uri="{02D57815-91ED-43cb-92C2-25804820EDAC}">
              <c15:datalabelsRange>
                <c15:f>'G2-15'!$E$9:$I$9</c15:f>
                <c15:dlblRangeCache>
                  <c:ptCount val="5"/>
                  <c:pt idx="0">
                    <c:v>31%</c:v>
                  </c:pt>
                  <c:pt idx="1">
                    <c:v>5%</c:v>
                  </c:pt>
                  <c:pt idx="2">
                    <c:v>6%</c:v>
                  </c:pt>
                  <c:pt idx="3">
                    <c:v>4%</c:v>
                  </c:pt>
                  <c:pt idx="4">
                    <c:v>8%</c:v>
                  </c:pt>
                </c15:dlblRangeCache>
              </c15:datalabelsRange>
            </c:ext>
            <c:ext xmlns:c16="http://schemas.microsoft.com/office/drawing/2014/chart" uri="{C3380CC4-5D6E-409C-BE32-E72D297353CC}">
              <c16:uniqueId val="{00000005-B693-42E5-8404-52496B6BD5C8}"/>
            </c:ext>
          </c:extLst>
        </c:ser>
        <c:ser>
          <c:idx val="1"/>
          <c:order val="1"/>
          <c:tx>
            <c:strRef>
              <c:f>'G2-15'!$D$10</c:f>
              <c:strCache>
                <c:ptCount val="1"/>
                <c:pt idx="0">
                  <c:v>Iberdrola</c:v>
                </c:pt>
              </c:strCache>
            </c:strRef>
          </c:tx>
          <c:spPr>
            <a:solidFill>
              <a:srgbClr val="5C871A"/>
            </a:solidFill>
            <a:ln>
              <a:noFill/>
            </a:ln>
            <a:effectLst/>
          </c:spPr>
          <c:invertIfNegative val="0"/>
          <c:dLbls>
            <c:dLbl>
              <c:idx val="0"/>
              <c:tx>
                <c:rich>
                  <a:bodyPr/>
                  <a:lstStyle/>
                  <a:p>
                    <a:fld id="{9D21F1C8-C941-4BC6-8787-73104F5B1663}"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693-42E5-8404-52496B6BD5C8}"/>
                </c:ext>
              </c:extLst>
            </c:dLbl>
            <c:dLbl>
              <c:idx val="1"/>
              <c:tx>
                <c:rich>
                  <a:bodyPr/>
                  <a:lstStyle/>
                  <a:p>
                    <a:fld id="{FAE43FD5-36F0-4F20-8A80-172D78573DD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693-42E5-8404-52496B6BD5C8}"/>
                </c:ext>
              </c:extLst>
            </c:dLbl>
            <c:dLbl>
              <c:idx val="2"/>
              <c:tx>
                <c:rich>
                  <a:bodyPr/>
                  <a:lstStyle/>
                  <a:p>
                    <a:fld id="{C787C554-0F93-451A-A9F0-1ABCE2B60BCB}"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693-42E5-8404-52496B6BD5C8}"/>
                </c:ext>
              </c:extLst>
            </c:dLbl>
            <c:dLbl>
              <c:idx val="3"/>
              <c:tx>
                <c:rich>
                  <a:bodyPr/>
                  <a:lstStyle/>
                  <a:p>
                    <a:fld id="{F5A7BE59-FE73-450B-85CB-89588F7027BE}"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693-42E5-8404-52496B6BD5C8}"/>
                </c:ext>
              </c:extLst>
            </c:dLbl>
            <c:dLbl>
              <c:idx val="4"/>
              <c:tx>
                <c:rich>
                  <a:bodyPr/>
                  <a:lstStyle/>
                  <a:p>
                    <a:fld id="{5AB88618-39E4-4EBE-9F0D-74EF09C71426}"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'G2-15'!$E$10:$I$10</c:f>
              <c:numCache>
                <c:formatCode>0%</c:formatCode>
                <c:ptCount val="5"/>
                <c:pt idx="0">
                  <c:v>0.14627997265224399</c:v>
                </c:pt>
                <c:pt idx="1">
                  <c:v>0.48411077618688769</c:v>
                </c:pt>
                <c:pt idx="2">
                  <c:v>0.16139954853273139</c:v>
                </c:pt>
                <c:pt idx="3">
                  <c:v>0.13519895059029297</c:v>
                </c:pt>
                <c:pt idx="4">
                  <c:v>0.15314645308924485</c:v>
                </c:pt>
              </c:numCache>
            </c:numRef>
          </c:val>
          <c:extLst>
            <c:ext xmlns:c15="http://schemas.microsoft.com/office/drawing/2012/chart" uri="{02D57815-91ED-43cb-92C2-25804820EDAC}">
              <c15:datalabelsRange>
                <c15:f>'G2-15'!$E$10:$I$10</c15:f>
                <c15:dlblRangeCache>
                  <c:ptCount val="5"/>
                  <c:pt idx="0">
                    <c:v>15%</c:v>
                  </c:pt>
                  <c:pt idx="1">
                    <c:v>48%</c:v>
                  </c:pt>
                  <c:pt idx="2">
                    <c:v>16%</c:v>
                  </c:pt>
                  <c:pt idx="3">
                    <c:v>14%</c:v>
                  </c:pt>
                  <c:pt idx="4">
                    <c:v>15%</c:v>
                  </c:pt>
                </c15:dlblRangeCache>
              </c15:datalabelsRange>
            </c:ext>
            <c:ext xmlns:c16="http://schemas.microsoft.com/office/drawing/2014/chart" uri="{C3380CC4-5D6E-409C-BE32-E72D297353CC}">
              <c16:uniqueId val="{0000000B-B693-42E5-8404-52496B6BD5C8}"/>
            </c:ext>
          </c:extLst>
        </c:ser>
        <c:ser>
          <c:idx val="2"/>
          <c:order val="2"/>
          <c:tx>
            <c:strRef>
              <c:f>'G2-15'!$D$11</c:f>
              <c:strCache>
                <c:ptCount val="1"/>
                <c:pt idx="0">
                  <c:v>Naturgy</c:v>
                </c:pt>
              </c:strCache>
            </c:strRef>
          </c:tx>
          <c:spPr>
            <a:solidFill>
              <a:srgbClr val="F39200"/>
            </a:solidFill>
            <a:ln>
              <a:noFill/>
            </a:ln>
            <a:effectLst/>
          </c:spPr>
          <c:invertIfNegative val="0"/>
          <c:dLbls>
            <c:dLbl>
              <c:idx val="0"/>
              <c:tx>
                <c:rich>
                  <a:bodyPr/>
                  <a:lstStyle/>
                  <a:p>
                    <a:fld id="{3265566F-01FD-4864-9DAC-4EBDE8260510}"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693-42E5-8404-52496B6BD5C8}"/>
                </c:ext>
              </c:extLst>
            </c:dLbl>
            <c:dLbl>
              <c:idx val="1"/>
              <c:tx>
                <c:rich>
                  <a:bodyPr/>
                  <a:lstStyle/>
                  <a:p>
                    <a:fld id="{84B11DD9-03D5-4144-A99E-39CC2517D4AD}"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693-42E5-8404-52496B6BD5C8}"/>
                </c:ext>
              </c:extLst>
            </c:dLbl>
            <c:dLbl>
              <c:idx val="2"/>
              <c:tx>
                <c:rich>
                  <a:bodyPr/>
                  <a:lstStyle/>
                  <a:p>
                    <a:fld id="{1857F615-412E-49F9-8F6D-61D74AFFB6D5}"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693-42E5-8404-52496B6BD5C8}"/>
                </c:ext>
              </c:extLst>
            </c:dLbl>
            <c:dLbl>
              <c:idx val="3"/>
              <c:tx>
                <c:rich>
                  <a:bodyPr/>
                  <a:lstStyle/>
                  <a:p>
                    <a:fld id="{6F7F8F6B-5D92-4812-9B1D-AEAAEA7C5AE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693-42E5-8404-52496B6BD5C8}"/>
                </c:ext>
              </c:extLst>
            </c:dLbl>
            <c:dLbl>
              <c:idx val="4"/>
              <c:tx>
                <c:rich>
                  <a:bodyPr/>
                  <a:lstStyle/>
                  <a:p>
                    <a:fld id="{91A0A34B-DAEF-4FAA-B479-1B47E263D235}"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'G2-15'!$E$11:$I$11</c:f>
              <c:numCache>
                <c:formatCode>0%</c:formatCode>
                <c:ptCount val="5"/>
                <c:pt idx="0">
                  <c:v>0.11715278116911657</c:v>
                </c:pt>
                <c:pt idx="1">
                  <c:v>0.11529766390354182</c:v>
                </c:pt>
                <c:pt idx="2">
                  <c:v>0.40523079318128746</c:v>
                </c:pt>
                <c:pt idx="3">
                  <c:v>8.447748141670311E-2</c:v>
                </c:pt>
                <c:pt idx="4">
                  <c:v>0.11873569794050343</c:v>
                </c:pt>
              </c:numCache>
            </c:numRef>
          </c:val>
          <c:extLst>
            <c:ext xmlns:c15="http://schemas.microsoft.com/office/drawing/2012/chart" uri="{02D57815-91ED-43cb-92C2-25804820EDAC}">
              <c15:datalabelsRange>
                <c15:f>'G2-15'!$E$11:$I$11</c15:f>
                <c15:dlblRangeCache>
                  <c:ptCount val="5"/>
                  <c:pt idx="0">
                    <c:v>12%</c:v>
                  </c:pt>
                  <c:pt idx="1">
                    <c:v>12%</c:v>
                  </c:pt>
                  <c:pt idx="2">
                    <c:v>41%</c:v>
                  </c:pt>
                  <c:pt idx="3">
                    <c:v>8%</c:v>
                  </c:pt>
                  <c:pt idx="4">
                    <c:v>12%</c:v>
                  </c:pt>
                </c15:dlblRangeCache>
              </c15:datalabelsRange>
            </c:ext>
            <c:ext xmlns:c16="http://schemas.microsoft.com/office/drawing/2014/chart" uri="{C3380CC4-5D6E-409C-BE32-E72D297353CC}">
              <c16:uniqueId val="{00000011-B693-42E5-8404-52496B6BD5C8}"/>
            </c:ext>
          </c:extLst>
        </c:ser>
        <c:ser>
          <c:idx val="3"/>
          <c:order val="3"/>
          <c:tx>
            <c:strRef>
              <c:f>'G2-15'!$D$12</c:f>
              <c:strCache>
                <c:ptCount val="1"/>
                <c:pt idx="0">
                  <c:v>TotalEnergies</c:v>
                </c:pt>
              </c:strCache>
            </c:strRef>
          </c:tx>
          <c:spPr>
            <a:solidFill>
              <a:srgbClr val="E30613"/>
            </a:solidFill>
            <a:ln>
              <a:noFill/>
            </a:ln>
            <a:effectLst/>
          </c:spPr>
          <c:invertIfNegative val="0"/>
          <c:dLbls>
            <c:dLbl>
              <c:idx val="0"/>
              <c:tx>
                <c:rich>
                  <a:bodyPr wrap="square" lIns="720000" tIns="19050" rIns="0" bIns="19050" anchor="ctr">
                    <a:spAutoFit/>
                  </a:bodyPr>
                  <a:lstStyle/>
                  <a:p>
                    <a:pPr>
                      <a:defRPr/>
                    </a:pPr>
                    <a:fld id="{9B4A311F-4DCD-42AA-9905-0C8270C69245}" type="CELLRANGE">
                      <a:rPr lang="en-US"/>
                      <a:pPr>
                        <a:defRPr/>
                      </a:pPr>
                      <a:t>[CELLRANGE]</a:t>
                    </a:fld>
                    <a:endParaRPr lang="es-ES"/>
                  </a:p>
                </c:rich>
              </c:tx>
              <c:numFmt formatCode="0.00%" sourceLinked="0"/>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12-B693-42E5-8404-52496B6BD5C8}"/>
                </c:ext>
              </c:extLst>
            </c:dLbl>
            <c:dLbl>
              <c:idx val="1"/>
              <c:tx>
                <c:rich>
                  <a:bodyPr/>
                  <a:lstStyle/>
                  <a:p>
                    <a:fld id="{37F534CE-2C89-48D5-B047-D70381AC7CC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693-42E5-8404-52496B6BD5C8}"/>
                </c:ext>
              </c:extLst>
            </c:dLbl>
            <c:dLbl>
              <c:idx val="2"/>
              <c:tx>
                <c:rich>
                  <a:bodyPr/>
                  <a:lstStyle/>
                  <a:p>
                    <a:fld id="{0D76FF24-CE06-42B2-ACC9-DE30858291D5}"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693-42E5-8404-52496B6BD5C8}"/>
                </c:ext>
              </c:extLst>
            </c:dLbl>
            <c:dLbl>
              <c:idx val="3"/>
              <c:tx>
                <c:rich>
                  <a:bodyPr/>
                  <a:lstStyle/>
                  <a:p>
                    <a:fld id="{52D12556-3794-4B90-81EF-2B9960793425}"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693-42E5-8404-52496B6BD5C8}"/>
                </c:ext>
              </c:extLst>
            </c:dLbl>
            <c:dLbl>
              <c:idx val="4"/>
              <c:tx>
                <c:rich>
                  <a:bodyPr/>
                  <a:lstStyle/>
                  <a:p>
                    <a:fld id="{FA9BBB4A-C236-44D9-BB72-D25128700DC8}"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693-42E5-8404-52496B6BD5C8}"/>
                </c:ext>
              </c:extLst>
            </c:dLbl>
            <c:numFmt formatCode="0.0%" sourceLinked="0"/>
            <c:spPr>
              <a:noFill/>
              <a:ln>
                <a:noFill/>
              </a:ln>
              <a:effectLst/>
            </c:sp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'G2-15'!$E$12:$I$12</c:f>
              <c:numCache>
                <c:formatCode>0%</c:formatCode>
                <c:ptCount val="5"/>
                <c:pt idx="0" formatCode="0.0%">
                  <c:v>2.298310299360258E-3</c:v>
                </c:pt>
                <c:pt idx="1">
                  <c:v>5.5501130369253956E-3</c:v>
                </c:pt>
                <c:pt idx="2">
                  <c:v>5.9352377987078693E-3</c:v>
                </c:pt>
                <c:pt idx="3">
                  <c:v>0.10039352864013992</c:v>
                </c:pt>
                <c:pt idx="4">
                  <c:v>5.0629290617848974E-3</c:v>
                </c:pt>
              </c:numCache>
            </c:numRef>
          </c:val>
          <c:extLst>
            <c:ext xmlns:c15="http://schemas.microsoft.com/office/drawing/2012/chart" uri="{02D57815-91ED-43cb-92C2-25804820EDAC}">
              <c15:datalabelsRange>
                <c15:f>'G2-15'!$E$12:$I$12</c15:f>
                <c15:dlblRangeCache>
                  <c:ptCount val="5"/>
                  <c:pt idx="0">
                    <c:v>0.2%</c:v>
                  </c:pt>
                  <c:pt idx="1">
                    <c:v>1%</c:v>
                  </c:pt>
                  <c:pt idx="2">
                    <c:v>1%</c:v>
                  </c:pt>
                  <c:pt idx="3">
                    <c:v>10%</c:v>
                  </c:pt>
                  <c:pt idx="4">
                    <c:v>1%</c:v>
                  </c:pt>
                </c15:dlblRangeCache>
              </c15:datalabelsRange>
            </c:ext>
            <c:ext xmlns:c16="http://schemas.microsoft.com/office/drawing/2014/chart" uri="{C3380CC4-5D6E-409C-BE32-E72D297353CC}">
              <c16:uniqueId val="{00000017-B693-42E5-8404-52496B6BD5C8}"/>
            </c:ext>
          </c:extLst>
        </c:ser>
        <c:ser>
          <c:idx val="4"/>
          <c:order val="4"/>
          <c:tx>
            <c:strRef>
              <c:f>'G2-15'!$D$13</c:f>
              <c:strCache>
                <c:ptCount val="1"/>
                <c:pt idx="0">
                  <c:v>Repsol</c:v>
                </c:pt>
              </c:strCache>
            </c:strRef>
          </c:tx>
          <c:spPr>
            <a:solidFill>
              <a:srgbClr val="FEC547"/>
            </a:solidFill>
            <a:ln>
              <a:noFill/>
            </a:ln>
            <a:effectLst/>
          </c:spPr>
          <c:invertIfNegative val="0"/>
          <c:dLbls>
            <c:dLbl>
              <c:idx val="0"/>
              <c:tx>
                <c:rich>
                  <a:bodyPr/>
                  <a:lstStyle/>
                  <a:p>
                    <a:fld id="{0205380B-A44A-4D4F-8A69-7AC07747C18F}"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B693-42E5-8404-52496B6BD5C8}"/>
                </c:ext>
              </c:extLst>
            </c:dLbl>
            <c:dLbl>
              <c:idx val="1"/>
              <c:tx>
                <c:rich>
                  <a:bodyPr/>
                  <a:lstStyle/>
                  <a:p>
                    <a:fld id="{1F2AE3D9-5211-4BCF-B1FA-EAAD469F634E}"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693-42E5-8404-52496B6BD5C8}"/>
                </c:ext>
              </c:extLst>
            </c:dLbl>
            <c:dLbl>
              <c:idx val="2"/>
              <c:tx>
                <c:rich>
                  <a:bodyPr/>
                  <a:lstStyle/>
                  <a:p>
                    <a:fld id="{73EC673A-1636-4934-A008-8352282175E6}"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693-42E5-8404-52496B6BD5C8}"/>
                </c:ext>
              </c:extLst>
            </c:dLbl>
            <c:dLbl>
              <c:idx val="3"/>
              <c:tx>
                <c:rich>
                  <a:bodyPr/>
                  <a:lstStyle/>
                  <a:p>
                    <a:fld id="{44798C52-61BE-45DA-BAE7-2F2B526417DD}"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693-42E5-8404-52496B6BD5C8}"/>
                </c:ext>
              </c:extLst>
            </c:dLbl>
            <c:dLbl>
              <c:idx val="4"/>
              <c:tx>
                <c:rich>
                  <a:bodyPr/>
                  <a:lstStyle/>
                  <a:p>
                    <a:fld id="{CC593491-D824-44D2-A7E5-4A35A3E23637}"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'G2-15'!$E$13:$I$13</c:f>
              <c:numCache>
                <c:formatCode>0%</c:formatCode>
                <c:ptCount val="5"/>
                <c:pt idx="0">
                  <c:v>7.1183522976998578E-2</c:v>
                </c:pt>
                <c:pt idx="1">
                  <c:v>7.7117558402411454E-2</c:v>
                </c:pt>
                <c:pt idx="2">
                  <c:v>9.0507511481279682E-2</c:v>
                </c:pt>
                <c:pt idx="3">
                  <c:v>0.13957149103629207</c:v>
                </c:pt>
                <c:pt idx="4">
                  <c:v>7.6229977116704803E-2</c:v>
                </c:pt>
              </c:numCache>
            </c:numRef>
          </c:val>
          <c:extLst>
            <c:ext xmlns:c15="http://schemas.microsoft.com/office/drawing/2012/chart" uri="{02D57815-91ED-43cb-92C2-25804820EDAC}">
              <c15:datalabelsRange>
                <c15:f>'G2-15'!$E$13:$I$13</c15:f>
                <c15:dlblRangeCache>
                  <c:ptCount val="5"/>
                  <c:pt idx="0">
                    <c:v>7%</c:v>
                  </c:pt>
                  <c:pt idx="1">
                    <c:v>8%</c:v>
                  </c:pt>
                  <c:pt idx="2">
                    <c:v>9%</c:v>
                  </c:pt>
                  <c:pt idx="3">
                    <c:v>14%</c:v>
                  </c:pt>
                  <c:pt idx="4">
                    <c:v>8%</c:v>
                  </c:pt>
                </c15:dlblRangeCache>
              </c15:datalabelsRange>
            </c:ext>
            <c:ext xmlns:c16="http://schemas.microsoft.com/office/drawing/2014/chart" uri="{C3380CC4-5D6E-409C-BE32-E72D297353CC}">
              <c16:uniqueId val="{0000001D-B693-42E5-8404-52496B6BD5C8}"/>
            </c:ext>
          </c:extLst>
        </c:ser>
        <c:ser>
          <c:idx val="5"/>
          <c:order val="5"/>
          <c:tx>
            <c:strRef>
              <c:f>'G2-15'!$D$14</c:f>
              <c:strCache>
                <c:ptCount val="1"/>
                <c:pt idx="0">
                  <c:v>Octopus</c:v>
                </c:pt>
              </c:strCache>
            </c:strRef>
          </c:tx>
          <c:spPr>
            <a:solidFill>
              <a:srgbClr val="FF0090"/>
            </a:solidFill>
            <a:ln>
              <a:noFill/>
            </a:ln>
            <a:effectLst/>
          </c:spPr>
          <c:invertIfNegative val="0"/>
          <c:dLbls>
            <c:dLbl>
              <c:idx val="0"/>
              <c:tx>
                <c:rich>
                  <a:bodyPr/>
                  <a:lstStyle/>
                  <a:p>
                    <a:fld id="{92B16AB2-90B7-4136-B105-3E20A6522C31}"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B693-42E5-8404-52496B6BD5C8}"/>
                </c:ext>
              </c:extLst>
            </c:dLbl>
            <c:dLbl>
              <c:idx val="1"/>
              <c:tx>
                <c:rich>
                  <a:bodyPr/>
                  <a:lstStyle/>
                  <a:p>
                    <a:fld id="{33ACAE70-D00B-4E47-B061-92763A6F041C}"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B693-42E5-8404-52496B6BD5C8}"/>
                </c:ext>
              </c:extLst>
            </c:dLbl>
            <c:dLbl>
              <c:idx val="2"/>
              <c:tx>
                <c:rich>
                  <a:bodyPr/>
                  <a:lstStyle/>
                  <a:p>
                    <a:fld id="{F35CA1B3-E7F3-4854-9D3A-1E1F248FC0FF}"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693-42E5-8404-52496B6BD5C8}"/>
                </c:ext>
              </c:extLst>
            </c:dLbl>
            <c:dLbl>
              <c:idx val="3"/>
              <c:tx>
                <c:rich>
                  <a:bodyPr/>
                  <a:lstStyle/>
                  <a:p>
                    <a:fld id="{7A3BC0C9-2F4A-4558-BCCF-E73B2BB6960B}"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B693-42E5-8404-52496B6BD5C8}"/>
                </c:ext>
              </c:extLst>
            </c:dLbl>
            <c:dLbl>
              <c:idx val="4"/>
              <c:tx>
                <c:rich>
                  <a:bodyPr/>
                  <a:lstStyle/>
                  <a:p>
                    <a:fld id="{397B80F2-B379-4B26-B6B1-B9DBDA98738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'G2-15'!$E$14:$I$14</c:f>
              <c:numCache>
                <c:formatCode>0%</c:formatCode>
                <c:ptCount val="5"/>
                <c:pt idx="0">
                  <c:v>8.3132905210724223E-2</c:v>
                </c:pt>
                <c:pt idx="1">
                  <c:v>8.3850791258477775E-2</c:v>
                </c:pt>
                <c:pt idx="2">
                  <c:v>9.0254534132482286E-2</c:v>
                </c:pt>
                <c:pt idx="3">
                  <c:v>6.2002623524267601E-2</c:v>
                </c:pt>
                <c:pt idx="4">
                  <c:v>5.7580091533180777E-2</c:v>
                </c:pt>
              </c:numCache>
            </c:numRef>
          </c:val>
          <c:extLst>
            <c:ext xmlns:c15="http://schemas.microsoft.com/office/drawing/2012/chart" uri="{02D57815-91ED-43cb-92C2-25804820EDAC}">
              <c15:datalabelsRange>
                <c15:f>'G2-15'!$E$14:$I$14</c15:f>
                <c15:dlblRangeCache>
                  <c:ptCount val="5"/>
                  <c:pt idx="0">
                    <c:v>8%</c:v>
                  </c:pt>
                  <c:pt idx="1">
                    <c:v>8%</c:v>
                  </c:pt>
                  <c:pt idx="2">
                    <c:v>9%</c:v>
                  </c:pt>
                  <c:pt idx="3">
                    <c:v>6%</c:v>
                  </c:pt>
                  <c:pt idx="4">
                    <c:v>6%</c:v>
                  </c:pt>
                </c15:dlblRangeCache>
              </c15:datalabelsRange>
            </c:ext>
            <c:ext xmlns:c16="http://schemas.microsoft.com/office/drawing/2014/chart" uri="{C3380CC4-5D6E-409C-BE32-E72D297353CC}">
              <c16:uniqueId val="{00000023-B693-42E5-8404-52496B6BD5C8}"/>
            </c:ext>
          </c:extLst>
        </c:ser>
        <c:ser>
          <c:idx val="12"/>
          <c:order val="6"/>
          <c:tx>
            <c:strRef>
              <c:f>'G2-15'!$D$15</c:f>
              <c:strCache>
                <c:ptCount val="1"/>
                <c:pt idx="0">
                  <c:v>Otros</c:v>
                </c:pt>
              </c:strCache>
            </c:strRef>
          </c:tx>
          <c:invertIfNegative val="0"/>
          <c:dLbls>
            <c:dLbl>
              <c:idx val="0"/>
              <c:tx>
                <c:rich>
                  <a:bodyPr/>
                  <a:lstStyle/>
                  <a:p>
                    <a:fld id="{5A6EDDB1-3BBE-4D44-B748-7F5D75FF066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B693-42E5-8404-52496B6BD5C8}"/>
                </c:ext>
              </c:extLst>
            </c:dLbl>
            <c:dLbl>
              <c:idx val="1"/>
              <c:tx>
                <c:rich>
                  <a:bodyPr/>
                  <a:lstStyle/>
                  <a:p>
                    <a:fld id="{190B195E-6189-4EDE-A003-87FFDD10C932}"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693-42E5-8404-52496B6BD5C8}"/>
                </c:ext>
              </c:extLst>
            </c:dLbl>
            <c:dLbl>
              <c:idx val="2"/>
              <c:tx>
                <c:rich>
                  <a:bodyPr/>
                  <a:lstStyle/>
                  <a:p>
                    <a:fld id="{D8F89E34-63F9-498F-A323-03EAAC12E9BA}"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693-42E5-8404-52496B6BD5C8}"/>
                </c:ext>
              </c:extLst>
            </c:dLbl>
            <c:dLbl>
              <c:idx val="3"/>
              <c:tx>
                <c:rich>
                  <a:bodyPr/>
                  <a:lstStyle/>
                  <a:p>
                    <a:fld id="{158896A1-89F9-4D58-B929-8912CF9DFBD2}"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693-42E5-8404-52496B6BD5C8}"/>
                </c:ext>
              </c:extLst>
            </c:dLbl>
            <c:dLbl>
              <c:idx val="4"/>
              <c:tx>
                <c:rich>
                  <a:bodyPr/>
                  <a:lstStyle/>
                  <a:p>
                    <a:fld id="{9BCCF557-D94D-4BC7-B261-D98BC634FC73}"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Otros</c:v>
                </c:pt>
              </c:strCache>
            </c:strRef>
          </c:cat>
          <c:val>
            <c:numRef>
              <c:f>'G2-15'!$E$15:$I$15</c:f>
              <c:numCache>
                <c:formatCode>0%</c:formatCode>
                <c:ptCount val="5"/>
                <c:pt idx="0">
                  <c:v>0.26612174634956293</c:v>
                </c:pt>
                <c:pt idx="1">
                  <c:v>0.18166917859834211</c:v>
                </c:pt>
                <c:pt idx="2">
                  <c:v>0.18313614073324511</c:v>
                </c:pt>
                <c:pt idx="3">
                  <c:v>0.43611718408395278</c:v>
                </c:pt>
                <c:pt idx="4">
                  <c:v>0.50454805491990851</c:v>
                </c:pt>
              </c:numCache>
            </c:numRef>
          </c:val>
          <c:extLst xmlns:c15="http://schemas.microsoft.com/office/drawing/2012/chart">
            <c:ext xmlns:c15="http://schemas.microsoft.com/office/drawing/2012/chart" uri="{02D57815-91ED-43cb-92C2-25804820EDAC}">
              <c15:datalabelsRange>
                <c15:f>'G2-15'!$E$15:$I$15</c15:f>
                <c15:dlblRangeCache>
                  <c:ptCount val="5"/>
                  <c:pt idx="0">
                    <c:v>27%</c:v>
                  </c:pt>
                  <c:pt idx="1">
                    <c:v>18%</c:v>
                  </c:pt>
                  <c:pt idx="2">
                    <c:v>18%</c:v>
                  </c:pt>
                  <c:pt idx="3">
                    <c:v>44%</c:v>
                  </c:pt>
                  <c:pt idx="4">
                    <c:v>50%</c:v>
                  </c:pt>
                </c15:dlblRangeCache>
              </c15:datalabelsRange>
            </c:ext>
            <c:ext xmlns:c16="http://schemas.microsoft.com/office/drawing/2014/chart" uri="{C3380CC4-5D6E-409C-BE32-E72D297353CC}">
              <c16:uniqueId val="{00000029-B693-42E5-8404-52496B6BD5C8}"/>
            </c:ext>
          </c:extLst>
        </c:ser>
        <c:dLbls>
          <c:showLegendKey val="0"/>
          <c:showVal val="0"/>
          <c:showCatName val="0"/>
          <c:showSerName val="0"/>
          <c:showPercent val="0"/>
          <c:showBubbleSize val="0"/>
        </c:dLbls>
        <c:gapWidth val="150"/>
        <c:overlap val="100"/>
        <c:axId val="1467385375"/>
        <c:axId val="1467386335"/>
        <c:extLst/>
      </c:barChart>
      <c:catAx>
        <c:axId val="146738537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1467386335"/>
        <c:crosses val="autoZero"/>
        <c:auto val="1"/>
        <c:lblAlgn val="ctr"/>
        <c:lblOffset val="100"/>
        <c:noMultiLvlLbl val="0"/>
      </c:catAx>
      <c:valAx>
        <c:axId val="146738633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sz="1050"/>
            </a:pPr>
            <a:endParaRPr lang="es-ES"/>
          </a:p>
        </c:txPr>
        <c:crossAx val="1467385375"/>
        <c:crosses val="autoZero"/>
        <c:crossBetween val="between"/>
      </c:valAx>
      <c:spPr>
        <a:noFill/>
        <a:ln>
          <a:noFill/>
        </a:ln>
        <a:effectLst/>
      </c:spPr>
    </c:plotArea>
    <c:legend>
      <c:legendPos val="b"/>
      <c:layout>
        <c:manualLayout>
          <c:xMode val="edge"/>
          <c:yMode val="edge"/>
          <c:x val="1.3151497396995298E-2"/>
          <c:y val="0.91454580388775364"/>
          <c:w val="0.96920340542629846"/>
          <c:h val="7.0205719171929512E-2"/>
        </c:manualLayout>
      </c:layout>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50" b="1"/>
              <a:t>Flujos de caja anuales</a:t>
            </a:r>
          </a:p>
        </c:rich>
      </c:tx>
      <c:layout>
        <c:manualLayout>
          <c:xMode val="edge"/>
          <c:yMode val="edge"/>
          <c:x val="0.28325863678804858"/>
          <c:y val="3.5277766889578122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0.14878442301769373"/>
          <c:y val="0.1339823660548253"/>
          <c:w val="0.81893758980708764"/>
          <c:h val="0.57526710639904133"/>
        </c:manualLayout>
      </c:layout>
      <c:barChart>
        <c:barDir val="col"/>
        <c:grouping val="stacked"/>
        <c:varyColors val="0"/>
        <c:ser>
          <c:idx val="1"/>
          <c:order val="0"/>
          <c:tx>
            <c:strRef>
              <c:f>'G3-1'!$E$7</c:f>
              <c:strCache>
                <c:ptCount val="1"/>
                <c:pt idx="0">
                  <c:v>CAPEX</c:v>
                </c:pt>
              </c:strCache>
            </c:strRef>
          </c:tx>
          <c:spPr>
            <a:solidFill>
              <a:schemeClr val="accent2"/>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'G3-1'!$E$8:$E$33</c:f>
              <c:numCache>
                <c:formatCode>#,##0</c:formatCode>
                <c:ptCount val="26"/>
                <c:pt idx="0">
                  <c:v>-7500</c:v>
                </c:pt>
              </c:numCache>
            </c:numRef>
          </c:val>
          <c:extLst>
            <c:ext xmlns:c16="http://schemas.microsoft.com/office/drawing/2014/chart" uri="{C3380CC4-5D6E-409C-BE32-E72D297353CC}">
              <c16:uniqueId val="{00000000-5444-490F-867B-5A6A240E2373}"/>
            </c:ext>
          </c:extLst>
        </c:ser>
        <c:ser>
          <c:idx val="2"/>
          <c:order val="1"/>
          <c:tx>
            <c:strRef>
              <c:f>'G3-1'!$F$7</c:f>
              <c:strCache>
                <c:ptCount val="1"/>
                <c:pt idx="0">
                  <c:v>Costes de O&amp;M</c:v>
                </c:pt>
              </c:strCache>
            </c:strRef>
          </c:tx>
          <c:spPr>
            <a:solidFill>
              <a:schemeClr val="accent5"/>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'G3-1'!$F$8:$F$33</c:f>
              <c:numCache>
                <c:formatCode>#,##0</c:formatCode>
                <c:ptCount val="26"/>
                <c:pt idx="1">
                  <c:v>-75</c:v>
                </c:pt>
                <c:pt idx="2">
                  <c:v>-75</c:v>
                </c:pt>
                <c:pt idx="3">
                  <c:v>-75</c:v>
                </c:pt>
                <c:pt idx="4">
                  <c:v>-75</c:v>
                </c:pt>
                <c:pt idx="5">
                  <c:v>-75</c:v>
                </c:pt>
                <c:pt idx="6">
                  <c:v>-75</c:v>
                </c:pt>
                <c:pt idx="7">
                  <c:v>-75</c:v>
                </c:pt>
                <c:pt idx="8">
                  <c:v>-75</c:v>
                </c:pt>
                <c:pt idx="9">
                  <c:v>-75</c:v>
                </c:pt>
                <c:pt idx="10">
                  <c:v>-75</c:v>
                </c:pt>
                <c:pt idx="11">
                  <c:v>-75</c:v>
                </c:pt>
                <c:pt idx="12">
                  <c:v>-75</c:v>
                </c:pt>
                <c:pt idx="13">
                  <c:v>-75</c:v>
                </c:pt>
                <c:pt idx="14">
                  <c:v>-75</c:v>
                </c:pt>
                <c:pt idx="15">
                  <c:v>-75</c:v>
                </c:pt>
                <c:pt idx="16">
                  <c:v>-75</c:v>
                </c:pt>
                <c:pt idx="17">
                  <c:v>-75</c:v>
                </c:pt>
                <c:pt idx="18">
                  <c:v>-75</c:v>
                </c:pt>
                <c:pt idx="19">
                  <c:v>-75</c:v>
                </c:pt>
                <c:pt idx="20">
                  <c:v>-75</c:v>
                </c:pt>
                <c:pt idx="21">
                  <c:v>-75</c:v>
                </c:pt>
                <c:pt idx="22">
                  <c:v>-75</c:v>
                </c:pt>
                <c:pt idx="23">
                  <c:v>-75</c:v>
                </c:pt>
                <c:pt idx="24">
                  <c:v>-75</c:v>
                </c:pt>
                <c:pt idx="25">
                  <c:v>-75</c:v>
                </c:pt>
              </c:numCache>
            </c:numRef>
          </c:val>
          <c:extLst>
            <c:ext xmlns:c16="http://schemas.microsoft.com/office/drawing/2014/chart" uri="{C3380CC4-5D6E-409C-BE32-E72D297353CC}">
              <c16:uniqueId val="{00000001-5444-490F-867B-5A6A240E2373}"/>
            </c:ext>
          </c:extLst>
        </c:ser>
        <c:ser>
          <c:idx val="3"/>
          <c:order val="2"/>
          <c:tx>
            <c:strRef>
              <c:f>'G3-1'!$G$7</c:f>
              <c:strCache>
                <c:ptCount val="1"/>
                <c:pt idx="0">
                  <c:v>Ahorro por autoconsumo</c:v>
                </c:pt>
              </c:strCache>
            </c:strRef>
          </c:tx>
          <c:spPr>
            <a:solidFill>
              <a:schemeClr val="accent6">
                <a:lumMod val="20000"/>
                <a:lumOff val="80000"/>
              </a:schemeClr>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'G3-1'!$G$8:$G$33</c:f>
              <c:numCache>
                <c:formatCode>#,##0</c:formatCode>
                <c:ptCount val="26"/>
                <c:pt idx="1">
                  <c:v>975</c:v>
                </c:pt>
                <c:pt idx="2">
                  <c:v>970.125</c:v>
                </c:pt>
                <c:pt idx="3">
                  <c:v>965.27437500000008</c:v>
                </c:pt>
                <c:pt idx="4">
                  <c:v>960.44800312500001</c:v>
                </c:pt>
                <c:pt idx="5">
                  <c:v>955.64576310937503</c:v>
                </c:pt>
                <c:pt idx="6">
                  <c:v>950.86753429382816</c:v>
                </c:pt>
                <c:pt idx="7">
                  <c:v>946.11319662235906</c:v>
                </c:pt>
                <c:pt idx="8">
                  <c:v>941.38263063924728</c:v>
                </c:pt>
                <c:pt idx="9">
                  <c:v>936.67571748605098</c:v>
                </c:pt>
                <c:pt idx="10">
                  <c:v>931.99233889862069</c:v>
                </c:pt>
                <c:pt idx="11">
                  <c:v>927.33237720412762</c:v>
                </c:pt>
                <c:pt idx="12">
                  <c:v>922.69571531810698</c:v>
                </c:pt>
                <c:pt idx="13">
                  <c:v>918.08223674151657</c:v>
                </c:pt>
                <c:pt idx="14">
                  <c:v>913.49182555780897</c:v>
                </c:pt>
                <c:pt idx="15">
                  <c:v>908.92436643001997</c:v>
                </c:pt>
                <c:pt idx="16">
                  <c:v>904.37974459786983</c:v>
                </c:pt>
                <c:pt idx="17">
                  <c:v>899.85784587488047</c:v>
                </c:pt>
                <c:pt idx="18">
                  <c:v>895.35855664550604</c:v>
                </c:pt>
                <c:pt idx="19">
                  <c:v>890.8817638622786</c:v>
                </c:pt>
                <c:pt idx="20">
                  <c:v>886.42735504296706</c:v>
                </c:pt>
                <c:pt idx="21">
                  <c:v>881.99521826775231</c:v>
                </c:pt>
                <c:pt idx="22">
                  <c:v>877.58524217641354</c:v>
                </c:pt>
                <c:pt idx="23">
                  <c:v>873.19731596553152</c:v>
                </c:pt>
                <c:pt idx="24">
                  <c:v>868.83132938570384</c:v>
                </c:pt>
                <c:pt idx="25">
                  <c:v>864.48717273877537</c:v>
                </c:pt>
              </c:numCache>
            </c:numRef>
          </c:val>
          <c:extLst>
            <c:ext xmlns:c16="http://schemas.microsoft.com/office/drawing/2014/chart" uri="{C3380CC4-5D6E-409C-BE32-E72D297353CC}">
              <c16:uniqueId val="{00000002-5444-490F-867B-5A6A240E2373}"/>
            </c:ext>
          </c:extLst>
        </c:ser>
        <c:ser>
          <c:idx val="0"/>
          <c:order val="3"/>
          <c:tx>
            <c:strRef>
              <c:f>'G3-1'!$H$7</c:f>
              <c:strCache>
                <c:ptCount val="1"/>
                <c:pt idx="0">
                  <c:v>Ingresos por excedentes</c:v>
                </c:pt>
              </c:strCache>
            </c:strRef>
          </c:tx>
          <c:spPr>
            <a:solidFill>
              <a:schemeClr val="accent1"/>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'G3-1'!$H$8:$H$33</c:f>
              <c:numCache>
                <c:formatCode>#,##0</c:formatCode>
                <c:ptCount val="26"/>
                <c:pt idx="1">
                  <c:v>260</c:v>
                </c:pt>
                <c:pt idx="2">
                  <c:v>258.7</c:v>
                </c:pt>
                <c:pt idx="3">
                  <c:v>257.40649999999999</c:v>
                </c:pt>
                <c:pt idx="4">
                  <c:v>256.11946749999998</c:v>
                </c:pt>
                <c:pt idx="5">
                  <c:v>254.83887016250003</c:v>
                </c:pt>
                <c:pt idx="6">
                  <c:v>253.56467581168752</c:v>
                </c:pt>
                <c:pt idx="7">
                  <c:v>252.29685243262909</c:v>
                </c:pt>
                <c:pt idx="8">
                  <c:v>251.03536817046594</c:v>
                </c:pt>
                <c:pt idx="9">
                  <c:v>249.78019132961361</c:v>
                </c:pt>
                <c:pt idx="10">
                  <c:v>248.53129037296551</c:v>
                </c:pt>
                <c:pt idx="11">
                  <c:v>247.28863392110071</c:v>
                </c:pt>
                <c:pt idx="12">
                  <c:v>246.0521907514952</c:v>
                </c:pt>
                <c:pt idx="13">
                  <c:v>244.82192979773774</c:v>
                </c:pt>
                <c:pt idx="14">
                  <c:v>243.59782014874907</c:v>
                </c:pt>
                <c:pt idx="15">
                  <c:v>242.37983104800534</c:v>
                </c:pt>
                <c:pt idx="16">
                  <c:v>241.1679318927653</c:v>
                </c:pt>
                <c:pt idx="17">
                  <c:v>239.96209223330146</c:v>
                </c:pt>
                <c:pt idx="18">
                  <c:v>238.76228177213494</c:v>
                </c:pt>
                <c:pt idx="19">
                  <c:v>237.56847036327429</c:v>
                </c:pt>
                <c:pt idx="20">
                  <c:v>236.3806280114579</c:v>
                </c:pt>
                <c:pt idx="21">
                  <c:v>235.19872487140063</c:v>
                </c:pt>
                <c:pt idx="22">
                  <c:v>234.02273124704362</c:v>
                </c:pt>
                <c:pt idx="23">
                  <c:v>232.85261759080839</c:v>
                </c:pt>
                <c:pt idx="24">
                  <c:v>231.68835450285434</c:v>
                </c:pt>
                <c:pt idx="25">
                  <c:v>230.5299127303401</c:v>
                </c:pt>
              </c:numCache>
            </c:numRef>
          </c:val>
          <c:extLst>
            <c:ext xmlns:c16="http://schemas.microsoft.com/office/drawing/2014/chart" uri="{C3380CC4-5D6E-409C-BE32-E72D297353CC}">
              <c16:uniqueId val="{00000003-5444-490F-867B-5A6A240E2373}"/>
            </c:ext>
          </c:extLst>
        </c:ser>
        <c:dLbls>
          <c:showLegendKey val="0"/>
          <c:showVal val="0"/>
          <c:showCatName val="0"/>
          <c:showSerName val="0"/>
          <c:showPercent val="0"/>
          <c:showBubbleSize val="0"/>
        </c:dLbls>
        <c:gapWidth val="70"/>
        <c:overlap val="100"/>
        <c:axId val="1157963039"/>
        <c:axId val="1157965439"/>
      </c:barChart>
      <c:catAx>
        <c:axId val="1157963039"/>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Años desde la instalación</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57965439"/>
        <c:crosses val="autoZero"/>
        <c:auto val="1"/>
        <c:lblAlgn val="ctr"/>
        <c:lblOffset val="100"/>
        <c:noMultiLvlLbl val="0"/>
      </c:catAx>
      <c:valAx>
        <c:axId val="1157965439"/>
        <c:scaling>
          <c:orientation val="minMax"/>
          <c:max val="1500"/>
          <c:min val="-250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lgn="ct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t>
                </a:r>
              </a:p>
            </c:rich>
          </c:tx>
          <c:layout>
            <c:manualLayout>
              <c:xMode val="edge"/>
              <c:yMode val="edge"/>
              <c:x val="5.9290382819794582E-2"/>
              <c:y val="2.2565425134128046E-2"/>
            </c:manualLayout>
          </c:layout>
          <c:overlay val="0"/>
          <c:spPr>
            <a:noFill/>
            <a:ln>
              <a:noFill/>
            </a:ln>
            <a:effectLst/>
          </c:spPr>
          <c:txPr>
            <a:bodyPr rot="0" spcFirstLastPara="1" vertOverflow="ellipsis" wrap="square" anchor="ctr" anchorCtr="1"/>
            <a:lstStyle/>
            <a:p>
              <a:pPr algn="ct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57963039"/>
        <c:crosses val="autoZero"/>
        <c:crossBetween val="between"/>
      </c:valAx>
      <c:spPr>
        <a:noFill/>
        <a:ln>
          <a:noFill/>
        </a:ln>
        <a:effectLst/>
      </c:spPr>
    </c:plotArea>
    <c:legend>
      <c:legendPos val="b"/>
      <c:layout>
        <c:manualLayout>
          <c:xMode val="edge"/>
          <c:yMode val="edge"/>
          <c:x val="9.1802054154995309E-3"/>
          <c:y val="0.88027318510086883"/>
          <c:w val="0.96802054154995332"/>
          <c:h val="0.11427373016242896"/>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ES" sz="1050"/>
              <a:t>Flujos de caja acumulados</a:t>
            </a:r>
          </a:p>
        </c:rich>
      </c:tx>
      <c:overlay val="0"/>
    </c:title>
    <c:autoTitleDeleted val="0"/>
    <c:plotArea>
      <c:layout>
        <c:manualLayout>
          <c:layoutTarget val="inner"/>
          <c:xMode val="edge"/>
          <c:yMode val="edge"/>
          <c:x val="0.14878442301769373"/>
          <c:y val="0.11830335854834613"/>
          <c:w val="0.81893758980708764"/>
          <c:h val="0.59878561765875993"/>
        </c:manualLayout>
      </c:layout>
      <c:lineChart>
        <c:grouping val="standard"/>
        <c:varyColors val="0"/>
        <c:ser>
          <c:idx val="1"/>
          <c:order val="0"/>
          <c:tx>
            <c:strRef>
              <c:f>'G3-1'!$J$7</c:f>
              <c:strCache>
                <c:ptCount val="1"/>
                <c:pt idx="0">
                  <c:v>Balance acumulado</c:v>
                </c:pt>
              </c:strCache>
            </c:strRef>
          </c:tx>
          <c:spPr>
            <a:ln w="25400">
              <a:solidFill>
                <a:srgbClr val="002060"/>
              </a:solidFill>
            </a:ln>
            <a:effectLst/>
          </c:spPr>
          <c:marker>
            <c:symbol val="none"/>
          </c:marker>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'G3-1'!$J$8:$J$33</c:f>
              <c:numCache>
                <c:formatCode>#,##0</c:formatCode>
                <c:ptCount val="26"/>
                <c:pt idx="0">
                  <c:v>-7500</c:v>
                </c:pt>
                <c:pt idx="1">
                  <c:v>-6340</c:v>
                </c:pt>
                <c:pt idx="2">
                  <c:v>-5186.1750000000002</c:v>
                </c:pt>
                <c:pt idx="3">
                  <c:v>-4038.4941250000002</c:v>
                </c:pt>
                <c:pt idx="4">
                  <c:v>-2896.926654375</c:v>
                </c:pt>
                <c:pt idx="5">
                  <c:v>-1761.4420211031249</c:v>
                </c:pt>
                <c:pt idx="6">
                  <c:v>-632.00981099760929</c:v>
                </c:pt>
                <c:pt idx="7">
                  <c:v>491.40023805737883</c:v>
                </c:pt>
                <c:pt idx="8">
                  <c:v>1608.8182368670921</c:v>
                </c:pt>
                <c:pt idx="9">
                  <c:v>2720.2741456827566</c:v>
                </c:pt>
                <c:pt idx="10">
                  <c:v>3825.7977749543429</c:v>
                </c:pt>
                <c:pt idx="11">
                  <c:v>4925.418786079571</c:v>
                </c:pt>
                <c:pt idx="12">
                  <c:v>6019.1666921491733</c:v>
                </c:pt>
                <c:pt idx="13">
                  <c:v>7107.0708586884275</c:v>
                </c:pt>
                <c:pt idx="14">
                  <c:v>8189.1605043949858</c:v>
                </c:pt>
                <c:pt idx="15">
                  <c:v>9265.4647018730102</c:v>
                </c:pt>
                <c:pt idx="16">
                  <c:v>10336.012378363645</c:v>
                </c:pt>
                <c:pt idx="17">
                  <c:v>11400.832316471826</c:v>
                </c:pt>
                <c:pt idx="18">
                  <c:v>12459.953154889467</c:v>
                </c:pt>
                <c:pt idx="19">
                  <c:v>13513.403389115019</c:v>
                </c:pt>
                <c:pt idx="20">
                  <c:v>14561.211372169444</c:v>
                </c:pt>
                <c:pt idx="21">
                  <c:v>15603.405315308597</c:v>
                </c:pt>
                <c:pt idx="22">
                  <c:v>16640.013288732054</c:v>
                </c:pt>
                <c:pt idx="23">
                  <c:v>17671.063222288394</c:v>
                </c:pt>
                <c:pt idx="24">
                  <c:v>18696.582906176951</c:v>
                </c:pt>
                <c:pt idx="25">
                  <c:v>19716.599991646068</c:v>
                </c:pt>
              </c:numCache>
            </c:numRef>
          </c:val>
          <c:smooth val="0"/>
          <c:extLst>
            <c:ext xmlns:c16="http://schemas.microsoft.com/office/drawing/2014/chart" uri="{C3380CC4-5D6E-409C-BE32-E72D297353CC}">
              <c16:uniqueId val="{00000000-A556-453F-9BF1-FDBB6634A1FB}"/>
            </c:ext>
          </c:extLst>
        </c:ser>
        <c:ser>
          <c:idx val="2"/>
          <c:order val="1"/>
          <c:tx>
            <c:strRef>
              <c:f>'G3-1'!$L$7</c:f>
              <c:strCache>
                <c:ptCount val="1"/>
                <c:pt idx="0">
                  <c:v>VAN Balance acumulado</c:v>
                </c:pt>
              </c:strCache>
            </c:strRef>
          </c:tx>
          <c:spPr>
            <a:ln w="25400">
              <a:solidFill>
                <a:srgbClr val="002060"/>
              </a:solidFill>
              <a:prstDash val="dash"/>
            </a:ln>
            <a:effectLst/>
          </c:spPr>
          <c:marker>
            <c:symbol val="none"/>
          </c:marker>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'G3-1'!$L$8:$L$33</c:f>
              <c:numCache>
                <c:formatCode>#,##0</c:formatCode>
                <c:ptCount val="26"/>
                <c:pt idx="0">
                  <c:v>-7500</c:v>
                </c:pt>
                <c:pt idx="1">
                  <c:v>-6357.0180373294197</c:v>
                </c:pt>
                <c:pt idx="2">
                  <c:v>-5253.2340039528026</c:v>
                </c:pt>
                <c:pt idx="3">
                  <c:v>-4187.3054827663436</c:v>
                </c:pt>
                <c:pt idx="4">
                  <c:v>-3157.9359771105219</c:v>
                </c:pt>
                <c:pt idx="5">
                  <c:v>-2163.8733415026995</c:v>
                </c:pt>
                <c:pt idx="6">
                  <c:v>-1203.908265952515</c:v>
                </c:pt>
                <c:pt idx="7">
                  <c:v>-276.87281203177429</c:v>
                </c:pt>
                <c:pt idx="8">
                  <c:v>618.36100106710444</c:v>
                </c:pt>
                <c:pt idx="9">
                  <c:v>1482.8825621898245</c:v>
                </c:pt>
                <c:pt idx="10">
                  <c:v>2317.7439872436817</c:v>
                </c:pt>
                <c:pt idx="11">
                  <c:v>3123.9613931771455</c:v>
                </c:pt>
                <c:pt idx="12">
                  <c:v>3902.5161284526575</c:v>
                </c:pt>
                <c:pt idx="13">
                  <c:v>4654.3559614973265</c:v>
                </c:pt>
                <c:pt idx="14">
                  <c:v>5380.3962285655734</c:v>
                </c:pt>
                <c:pt idx="15">
                  <c:v>6081.5209423988672</c:v>
                </c:pt>
                <c:pt idx="16">
                  <c:v>6758.5838630204516</c:v>
                </c:pt>
                <c:pt idx="17">
                  <c:v>7412.4095319573307</c:v>
                </c:pt>
                <c:pt idx="18">
                  <c:v>8043.7942711377145</c:v>
                </c:pt>
                <c:pt idx="19">
                  <c:v>8653.507147669543</c:v>
                </c:pt>
                <c:pt idx="20">
                  <c:v>9242.2909056645913</c:v>
                </c:pt>
                <c:pt idx="21">
                  <c:v>9810.8628662329338</c:v>
                </c:pt>
                <c:pt idx="22">
                  <c:v>10359.915796734194</c:v>
                </c:pt>
                <c:pt idx="23">
                  <c:v>10890.118750334923</c:v>
                </c:pt>
                <c:pt idx="24">
                  <c:v>11402.117876885684</c:v>
                </c:pt>
                <c:pt idx="25">
                  <c:v>11896.537206096833</c:v>
                </c:pt>
              </c:numCache>
            </c:numRef>
          </c:val>
          <c:smooth val="0"/>
          <c:extLst>
            <c:ext xmlns:c16="http://schemas.microsoft.com/office/drawing/2014/chart" uri="{C3380CC4-5D6E-409C-BE32-E72D297353CC}">
              <c16:uniqueId val="{00000001-A556-453F-9BF1-FDBB6634A1FB}"/>
            </c:ext>
          </c:extLst>
        </c:ser>
        <c:dLbls>
          <c:showLegendKey val="0"/>
          <c:showVal val="0"/>
          <c:showCatName val="0"/>
          <c:showSerName val="0"/>
          <c:showPercent val="0"/>
          <c:showBubbleSize val="0"/>
        </c:dLbls>
        <c:smooth val="0"/>
        <c:axId val="1157963039"/>
        <c:axId val="1157965439"/>
      </c:lineChart>
      <c:catAx>
        <c:axId val="1157963039"/>
        <c:scaling>
          <c:orientation val="minMax"/>
        </c:scaling>
        <c:delete val="0"/>
        <c:axPos val="b"/>
        <c:title>
          <c:tx>
            <c:rich>
              <a:bodyPr rot="0" vert="horz"/>
              <a:lstStyle/>
              <a:p>
                <a:pPr>
                  <a:defRPr b="0"/>
                </a:pPr>
                <a:r>
                  <a:rPr lang="en-US" b="0"/>
                  <a:t>Años desde la instalación</a:t>
                </a:r>
              </a:p>
            </c:rich>
          </c:tx>
          <c:layout>
            <c:manualLayout>
              <c:xMode val="edge"/>
              <c:yMode val="edge"/>
              <c:x val="0.35988912037037035"/>
              <c:y val="0.80554512174533277"/>
            </c:manualLayout>
          </c:layout>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vert="horz"/>
          <a:lstStyle/>
          <a:p>
            <a:pPr>
              <a:defRPr/>
            </a:pPr>
            <a:endParaRPr lang="es-ES"/>
          </a:p>
        </c:txPr>
        <c:crossAx val="1157965439"/>
        <c:crosses val="autoZero"/>
        <c:auto val="1"/>
        <c:lblAlgn val="ctr"/>
        <c:lblOffset val="100"/>
        <c:noMultiLvlLbl val="0"/>
      </c:catAx>
      <c:valAx>
        <c:axId val="115796543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vert="horz"/>
              <a:lstStyle/>
              <a:p>
                <a:pPr>
                  <a:defRPr/>
                </a:pPr>
                <a:r>
                  <a:rPr lang="en-US"/>
                  <a:t>€</a:t>
                </a:r>
              </a:p>
            </c:rich>
          </c:tx>
          <c:layout>
            <c:manualLayout>
              <c:xMode val="edge"/>
              <c:yMode val="edge"/>
              <c:x val="4.7037037037037037E-2"/>
              <c:y val="6.5043189801484453E-3"/>
            </c:manualLayout>
          </c:layout>
          <c:overlay val="0"/>
        </c:title>
        <c:numFmt formatCode="#,##0" sourceLinked="0"/>
        <c:majorTickMark val="none"/>
        <c:minorTickMark val="none"/>
        <c:tickLblPos val="nextTo"/>
        <c:spPr>
          <a:noFill/>
          <a:ln>
            <a:noFill/>
          </a:ln>
          <a:effectLst/>
        </c:spPr>
        <c:txPr>
          <a:bodyPr rot="-60000000" vert="horz"/>
          <a:lstStyle/>
          <a:p>
            <a:pPr>
              <a:defRPr sz="1050"/>
            </a:pPr>
            <a:endParaRPr lang="es-ES"/>
          </a:p>
        </c:txPr>
        <c:crossAx val="1157963039"/>
        <c:crosses val="autoZero"/>
        <c:crossBetween val="between"/>
      </c:valAx>
    </c:plotArea>
    <c:legend>
      <c:legendPos val="b"/>
      <c:layout>
        <c:manualLayout>
          <c:xMode val="edge"/>
          <c:yMode val="edge"/>
          <c:x val="3.378287037037038E-2"/>
          <c:y val="0.88811268885410832"/>
          <c:w val="0.93975879629629622"/>
          <c:h val="0.11188731114589162"/>
        </c:manualLayout>
      </c:layout>
      <c:overlay val="0"/>
      <c:spPr>
        <a:solidFill>
          <a:schemeClr val="bg1"/>
        </a:solid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18413583245963"/>
          <c:y val="0.10523723113462947"/>
          <c:w val="0.72220647114719316"/>
          <c:h val="0.75037651683674067"/>
        </c:manualLayout>
      </c:layout>
      <c:barChart>
        <c:barDir val="col"/>
        <c:grouping val="stacked"/>
        <c:varyColors val="0"/>
        <c:ser>
          <c:idx val="0"/>
          <c:order val="0"/>
          <c:tx>
            <c:strRef>
              <c:f>'G3-2'!$D$8</c:f>
              <c:strCache>
                <c:ptCount val="1"/>
                <c:pt idx="0">
                  <c:v>P6 (térm.)</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'G3-2'!$E$8:$F$8</c:f>
              <c:numCache>
                <c:formatCode>#,##0</c:formatCode>
                <c:ptCount val="2"/>
                <c:pt idx="0">
                  <c:v>100</c:v>
                </c:pt>
                <c:pt idx="1">
                  <c:v>149.89439086310861</c:v>
                </c:pt>
              </c:numCache>
            </c:numRef>
          </c:val>
          <c:extLst>
            <c:ext xmlns:c16="http://schemas.microsoft.com/office/drawing/2014/chart" uri="{C3380CC4-5D6E-409C-BE32-E72D297353CC}">
              <c16:uniqueId val="{00000000-BCF4-408F-ADE2-86D3B169A1ED}"/>
            </c:ext>
          </c:extLst>
        </c:ser>
        <c:ser>
          <c:idx val="1"/>
          <c:order val="1"/>
          <c:tx>
            <c:strRef>
              <c:f>'G3-2'!$D$9</c:f>
              <c:strCache>
                <c:ptCount val="1"/>
                <c:pt idx="0">
                  <c:v>P1 (AC)</c:v>
                </c:pt>
              </c:strCache>
            </c:strRef>
          </c:tx>
          <c:spPr>
            <a:solidFill>
              <a:srgbClr val="FF66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'G3-2'!$E$9:$F$9</c:f>
              <c:numCache>
                <c:formatCode>#,##0</c:formatCode>
                <c:ptCount val="2"/>
                <c:pt idx="0">
                  <c:v>100</c:v>
                </c:pt>
                <c:pt idx="1">
                  <c:v>318.25617078346573</c:v>
                </c:pt>
              </c:numCache>
            </c:numRef>
          </c:val>
          <c:extLst>
            <c:ext xmlns:c16="http://schemas.microsoft.com/office/drawing/2014/chart" uri="{C3380CC4-5D6E-409C-BE32-E72D297353CC}">
              <c16:uniqueId val="{00000001-BCF4-408F-ADE2-86D3B169A1ED}"/>
            </c:ext>
          </c:extLst>
        </c:ser>
        <c:ser>
          <c:idx val="2"/>
          <c:order val="2"/>
          <c:tx>
            <c:strRef>
              <c:f>'G3-2'!$D$10</c:f>
              <c:strCache>
                <c:ptCount val="1"/>
                <c:pt idx="0">
                  <c:v>P2 (AC)</c:v>
                </c:pt>
              </c:strCache>
            </c:strRef>
          </c:tx>
          <c:spPr>
            <a:solidFill>
              <a:srgbClr val="FF996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'G3-2'!$E$10:$F$10</c:f>
              <c:numCache>
                <c:formatCode>#,##0</c:formatCode>
                <c:ptCount val="2"/>
                <c:pt idx="0">
                  <c:v>150</c:v>
                </c:pt>
                <c:pt idx="1">
                  <c:v>347.85606247841042</c:v>
                </c:pt>
              </c:numCache>
            </c:numRef>
          </c:val>
          <c:extLst>
            <c:ext xmlns:c16="http://schemas.microsoft.com/office/drawing/2014/chart" uri="{C3380CC4-5D6E-409C-BE32-E72D297353CC}">
              <c16:uniqueId val="{00000002-BCF4-408F-ADE2-86D3B169A1ED}"/>
            </c:ext>
          </c:extLst>
        </c:ser>
        <c:ser>
          <c:idx val="3"/>
          <c:order val="3"/>
          <c:tx>
            <c:strRef>
              <c:f>'G3-2'!$D$11</c:f>
              <c:strCache>
                <c:ptCount val="1"/>
                <c:pt idx="0">
                  <c:v>P4 (AC)</c:v>
                </c:pt>
              </c:strCache>
            </c:strRef>
          </c:tx>
          <c:spPr>
            <a:solidFill>
              <a:srgbClr val="FFCC99"/>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'G3-2'!$E$11:$F$11</c:f>
              <c:numCache>
                <c:formatCode>#,##0</c:formatCode>
                <c:ptCount val="2"/>
                <c:pt idx="0">
                  <c:v>200</c:v>
                </c:pt>
                <c:pt idx="1">
                  <c:v>961.08544867501519</c:v>
                </c:pt>
              </c:numCache>
            </c:numRef>
          </c:val>
          <c:extLst>
            <c:ext xmlns:c16="http://schemas.microsoft.com/office/drawing/2014/chart" uri="{C3380CC4-5D6E-409C-BE32-E72D297353CC}">
              <c16:uniqueId val="{00000003-BCF4-408F-ADE2-86D3B169A1ED}"/>
            </c:ext>
          </c:extLst>
        </c:ser>
        <c:ser>
          <c:idx val="4"/>
          <c:order val="4"/>
          <c:tx>
            <c:strRef>
              <c:f>'G3-2'!$D$12</c:f>
              <c:strCache>
                <c:ptCount val="1"/>
                <c:pt idx="0">
                  <c:v>P1 (alm.)</c:v>
                </c:pt>
              </c:strCache>
            </c:strRef>
          </c:tx>
          <c:spPr>
            <a:solidFill>
              <a:srgbClr val="006600"/>
            </a:solidFill>
            <a:ln>
              <a:noFill/>
            </a:ln>
            <a:effectLst/>
          </c:spPr>
          <c:invertIfNegative val="0"/>
          <c:dLbls>
            <c:dLbl>
              <c:idx val="0"/>
              <c:layout>
                <c:manualLayout>
                  <c:x val="0.1402163307699571"/>
                  <c:y val="-8.2495745298175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F4-408F-ADE2-86D3B169A1ED}"/>
                </c:ext>
              </c:extLst>
            </c:dLbl>
            <c:dLbl>
              <c:idx val="1"/>
              <c:layout>
                <c:manualLayout>
                  <c:x val="-0.15677419970249945"/>
                  <c:y val="2.66962806195302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'G3-2'!$E$12:$F$12</c:f>
              <c:numCache>
                <c:formatCode>#,##0</c:formatCode>
                <c:ptCount val="2"/>
                <c:pt idx="0">
                  <c:v>20</c:v>
                </c:pt>
                <c:pt idx="1">
                  <c:v>29.111114646091096</c:v>
                </c:pt>
              </c:numCache>
            </c:numRef>
          </c:val>
          <c:extLst>
            <c:ext xmlns:c16="http://schemas.microsoft.com/office/drawing/2014/chart" uri="{C3380CC4-5D6E-409C-BE32-E72D297353CC}">
              <c16:uniqueId val="{00000006-BCF4-408F-ADE2-86D3B169A1ED}"/>
            </c:ext>
          </c:extLst>
        </c:ser>
        <c:ser>
          <c:idx val="5"/>
          <c:order val="5"/>
          <c:tx>
            <c:strRef>
              <c:f>'G3-2'!$D$13</c:f>
              <c:strCache>
                <c:ptCount val="1"/>
                <c:pt idx="0">
                  <c:v>P2 (alm.)</c:v>
                </c:pt>
              </c:strCache>
            </c:strRef>
          </c:tx>
          <c:spPr>
            <a:solidFill>
              <a:srgbClr val="339933"/>
            </a:solidFill>
            <a:ln>
              <a:noFill/>
            </a:ln>
            <a:effectLst/>
          </c:spPr>
          <c:invertIfNegative val="0"/>
          <c:dLbls>
            <c:dLbl>
              <c:idx val="0"/>
              <c:layout>
                <c:manualLayout>
                  <c:x val="-0.13748542040469547"/>
                  <c:y val="2.69693634402035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F4-408F-ADE2-86D3B169A1ED}"/>
                </c:ext>
              </c:extLst>
            </c:dLbl>
            <c:dLbl>
              <c:idx val="1"/>
              <c:layout>
                <c:manualLayout>
                  <c:x val="-0.15677419970249945"/>
                  <c:y val="-5.3392561239060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'G3-2'!$E$13:$F$13</c:f>
              <c:numCache>
                <c:formatCode>#,##0</c:formatCode>
                <c:ptCount val="2"/>
                <c:pt idx="0">
                  <c:v>25</c:v>
                </c:pt>
                <c:pt idx="1">
                  <c:v>27.788507188364157</c:v>
                </c:pt>
              </c:numCache>
            </c:numRef>
          </c:val>
          <c:extLst>
            <c:ext xmlns:c16="http://schemas.microsoft.com/office/drawing/2014/chart" uri="{C3380CC4-5D6E-409C-BE32-E72D297353CC}">
              <c16:uniqueId val="{00000009-BCF4-408F-ADE2-86D3B169A1ED}"/>
            </c:ext>
          </c:extLst>
        </c:ser>
        <c:ser>
          <c:idx val="6"/>
          <c:order val="6"/>
          <c:tx>
            <c:strRef>
              <c:f>'G3-2'!$D$14</c:f>
              <c:strCache>
                <c:ptCount val="1"/>
                <c:pt idx="0">
                  <c:v>P3 (alm.)</c:v>
                </c:pt>
              </c:strCache>
            </c:strRef>
          </c:tx>
          <c:spPr>
            <a:solidFill>
              <a:srgbClr val="00CC00"/>
            </a:solidFill>
            <a:ln>
              <a:noFill/>
            </a:ln>
            <a:effectLst/>
          </c:spPr>
          <c:invertIfNegative val="0"/>
          <c:dLbls>
            <c:dLbl>
              <c:idx val="0"/>
              <c:layout>
                <c:manualLayout>
                  <c:x val="-0.15906804706350366"/>
                  <c:y val="-1.8734133148057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F4-408F-ADE2-86D3B169A1ED}"/>
                </c:ext>
              </c:extLst>
            </c:dLbl>
            <c:dLbl>
              <c:idx val="1"/>
              <c:layout>
                <c:manualLayout>
                  <c:x val="-0.15677419970249945"/>
                  <c:y val="-2.13570244956242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'G3-2'!$E$14:$F$14</c:f>
              <c:numCache>
                <c:formatCode>#,##0</c:formatCode>
                <c:ptCount val="2"/>
                <c:pt idx="0">
                  <c:v>45</c:v>
                </c:pt>
                <c:pt idx="1">
                  <c:v>51.757122409999994</c:v>
                </c:pt>
              </c:numCache>
            </c:numRef>
          </c:val>
          <c:extLst>
            <c:ext xmlns:c16="http://schemas.microsoft.com/office/drawing/2014/chart" uri="{C3380CC4-5D6E-409C-BE32-E72D297353CC}">
              <c16:uniqueId val="{0000000C-BCF4-408F-ADE2-86D3B169A1ED}"/>
            </c:ext>
          </c:extLst>
        </c:ser>
        <c:ser>
          <c:idx val="7"/>
          <c:order val="7"/>
          <c:tx>
            <c:strRef>
              <c:f>'G3-2'!$D$15</c:f>
              <c:strCache>
                <c:ptCount val="1"/>
                <c:pt idx="0">
                  <c:v>P4 (alm.)</c:v>
                </c:pt>
              </c:strCache>
            </c:strRef>
          </c:tx>
          <c:spPr>
            <a:solidFill>
              <a:srgbClr val="66FF33"/>
            </a:solidFill>
            <a:ln>
              <a:noFill/>
            </a:ln>
            <a:effectLst/>
          </c:spPr>
          <c:invertIfNegative val="0"/>
          <c:dLbls>
            <c:dLbl>
              <c:idx val="0"/>
              <c:layout>
                <c:manualLayout>
                  <c:x val="0.14021995503997664"/>
                  <c:y val="-3.02484399426643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'G3-2'!$E$15:$F$15</c:f>
              <c:numCache>
                <c:formatCode>#,##0</c:formatCode>
                <c:ptCount val="2"/>
                <c:pt idx="0">
                  <c:v>15</c:v>
                </c:pt>
                <c:pt idx="1">
                  <c:v>169.76018930077578</c:v>
                </c:pt>
              </c:numCache>
            </c:numRef>
          </c:val>
          <c:extLst>
            <c:ext xmlns:c16="http://schemas.microsoft.com/office/drawing/2014/chart" uri="{C3380CC4-5D6E-409C-BE32-E72D297353CC}">
              <c16:uniqueId val="{0000000E-BCF4-408F-ADE2-86D3B169A1ED}"/>
            </c:ext>
          </c:extLst>
        </c:ser>
        <c:ser>
          <c:idx val="8"/>
          <c:order val="8"/>
          <c:tx>
            <c:strRef>
              <c:f>'G3-2'!$D$16</c:f>
              <c:strCache>
                <c:ptCount val="1"/>
                <c:pt idx="0">
                  <c:v>P5 (alm.)</c:v>
                </c:pt>
              </c:strCache>
            </c:strRef>
          </c:tx>
          <c:spPr>
            <a:solidFill>
              <a:srgbClr val="339933"/>
            </a:solidFill>
            <a:ln>
              <a:noFill/>
            </a:ln>
            <a:effectLst/>
          </c:spPr>
          <c:invertIfNegative val="0"/>
          <c:dLbls>
            <c:dLbl>
              <c:idx val="0"/>
              <c:layout>
                <c:manualLayout>
                  <c:x val="4.2824183800085222E-2"/>
                  <c:y val="-2.43254186496680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F4-408F-ADE2-86D3B169A1ED}"/>
                </c:ext>
              </c:extLst>
            </c:dLbl>
            <c:dLbl>
              <c:idx val="1"/>
              <c:layout>
                <c:manualLayout>
                  <c:x val="-0.15430662211869067"/>
                  <c:y val="-2.67630473543674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Dotación inicial, M€</c:v>
                </c:pt>
                <c:pt idx="1">
                  <c:v>Dotación final,M€</c:v>
                </c:pt>
              </c:strCache>
            </c:strRef>
          </c:cat>
          <c:val>
            <c:numRef>
              <c:f>'G3-2'!$E$16:$F$16</c:f>
              <c:numCache>
                <c:formatCode>#,##0</c:formatCode>
                <c:ptCount val="2"/>
                <c:pt idx="0">
                  <c:v>5</c:v>
                </c:pt>
                <c:pt idx="1">
                  <c:v>30.289138154768981</c:v>
                </c:pt>
              </c:numCache>
            </c:numRef>
          </c:val>
          <c:extLst>
            <c:ext xmlns:c16="http://schemas.microsoft.com/office/drawing/2014/chart" uri="{C3380CC4-5D6E-409C-BE32-E72D297353CC}">
              <c16:uniqueId val="{00000011-BCF4-408F-ADE2-86D3B169A1ED}"/>
            </c:ext>
          </c:extLst>
        </c:ser>
        <c:dLbls>
          <c:dLblPos val="ctr"/>
          <c:showLegendKey val="0"/>
          <c:showVal val="1"/>
          <c:showCatName val="0"/>
          <c:showSerName val="0"/>
          <c:showPercent val="0"/>
          <c:showBubbleSize val="0"/>
        </c:dLbls>
        <c:gapWidth val="80"/>
        <c:overlap val="100"/>
        <c:axId val="710163567"/>
        <c:axId val="710164527"/>
      </c:barChart>
      <c:catAx>
        <c:axId val="710163567"/>
        <c:scaling>
          <c:orientation val="minMax"/>
        </c:scaling>
        <c:delete val="1"/>
        <c:axPos val="b"/>
        <c:numFmt formatCode="General" sourceLinked="1"/>
        <c:majorTickMark val="none"/>
        <c:minorTickMark val="none"/>
        <c:tickLblPos val="nextTo"/>
        <c:crossAx val="710164527"/>
        <c:crosses val="autoZero"/>
        <c:auto val="1"/>
        <c:lblAlgn val="ctr"/>
        <c:lblOffset val="100"/>
        <c:noMultiLvlLbl val="0"/>
      </c:catAx>
      <c:valAx>
        <c:axId val="710164527"/>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r>
                  <a:rPr lang="en-US"/>
                  <a:t>Millones de euros</a:t>
                </a:r>
              </a:p>
            </c:rich>
          </c:tx>
          <c:layout>
            <c:manualLayout>
              <c:xMode val="edge"/>
              <c:yMode val="edge"/>
              <c:x val="1.4761283636693984E-2"/>
              <c:y val="0.3543149302611883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crossAx val="710163567"/>
        <c:crosses val="autoZero"/>
        <c:crossBetween val="between"/>
        <c:majorUnit val="250"/>
      </c:valAx>
      <c:spPr>
        <a:noFill/>
        <a:ln>
          <a:noFill/>
        </a:ln>
        <a:effectLst/>
      </c:spPr>
    </c:plotArea>
    <c:legend>
      <c:legendPos val="b"/>
      <c:layout>
        <c:manualLayout>
          <c:xMode val="edge"/>
          <c:yMode val="edge"/>
          <c:x val="6.0911354706970053E-2"/>
          <c:y val="0.89712863246354302"/>
          <c:w val="0.86665854933561615"/>
          <c:h val="7.82938455563009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9050" cap="flat" cmpd="sng" algn="ctr">
      <a:noFill/>
      <a:prstDash val="solid"/>
      <a:miter lim="800000"/>
    </a:ln>
    <a:effectLst/>
  </c:spPr>
  <c:txPr>
    <a:bodyPr/>
    <a:lstStyle/>
    <a:p>
      <a:pPr>
        <a:defRPr sz="1100">
          <a:solidFill>
            <a:schemeClr val="dk1"/>
          </a:solidFill>
          <a:latin typeface="Arial" panose="020B0604020202020204" pitchFamily="34" charset="0"/>
          <a:ea typeface="+mn-ea"/>
          <a:cs typeface="Arial" panose="020B0604020202020204" pitchFamily="34" charset="0"/>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'G3-3'!$F$7</c:f>
              <c:strCache>
                <c:ptCount val="1"/>
                <c:pt idx="0">
                  <c:v>autoconsumo fotovoltaico</c:v>
                </c:pt>
              </c:strCache>
            </c:strRef>
          </c:tx>
          <c:spPr>
            <a:solidFill>
              <a:srgbClr val="002060"/>
            </a:solidFill>
            <a:ln>
              <a:noFill/>
            </a:ln>
            <a:effectLst/>
          </c:spPr>
          <c:invertIfNegative val="0"/>
          <c:cat>
            <c:strRef>
              <c:f>'G3-3'!$D$8:$D$12</c:f>
              <c:strCache>
                <c:ptCount val="5"/>
                <c:pt idx="0">
                  <c:v>  P1</c:v>
                </c:pt>
                <c:pt idx="1">
                  <c:v>  P2</c:v>
                </c:pt>
                <c:pt idx="2">
                  <c:v>  P3</c:v>
                </c:pt>
                <c:pt idx="3">
                  <c:v>  P4</c:v>
                </c:pt>
                <c:pt idx="4">
                  <c:v>  P5</c:v>
                </c:pt>
              </c:strCache>
            </c:strRef>
          </c:cat>
          <c:val>
            <c:numRef>
              <c:f>'G3-3'!$F$8:$F$12</c:f>
              <c:numCache>
                <c:formatCode>#,##0</c:formatCode>
                <c:ptCount val="5"/>
                <c:pt idx="0">
                  <c:v>245.35913435000001</c:v>
                </c:pt>
                <c:pt idx="1">
                  <c:v>326.29753377999998</c:v>
                </c:pt>
                <c:pt idx="2">
                  <c:v>0</c:v>
                </c:pt>
                <c:pt idx="3">
                  <c:v>695.70619686999999</c:v>
                </c:pt>
                <c:pt idx="4">
                  <c:v>0</c:v>
                </c:pt>
              </c:numCache>
            </c:numRef>
          </c:val>
          <c:extLst xmlns:c15="http://schemas.microsoft.com/office/drawing/2012/chart">
            <c:ext xmlns:c16="http://schemas.microsoft.com/office/drawing/2014/chart" uri="{C3380CC4-5D6E-409C-BE32-E72D297353CC}">
              <c16:uniqueId val="{00000000-D11D-43DA-B120-B9FCFC1301E2}"/>
            </c:ext>
          </c:extLst>
        </c:ser>
        <c:ser>
          <c:idx val="2"/>
          <c:order val="1"/>
          <c:tx>
            <c:strRef>
              <c:f>'G3-3'!$G$7</c:f>
              <c:strCache>
                <c:ptCount val="1"/>
                <c:pt idx="0">
                  <c:v>almacenamiento</c:v>
                </c:pt>
              </c:strCache>
            </c:strRef>
          </c:tx>
          <c:spPr>
            <a:solidFill>
              <a:srgbClr val="E97132"/>
            </a:solidFill>
            <a:ln>
              <a:noFill/>
            </a:ln>
            <a:effectLst/>
          </c:spPr>
          <c:invertIfNegative val="0"/>
          <c:dLbls>
            <c:dLbl>
              <c:idx val="0"/>
              <c:layout>
                <c:manualLayout>
                  <c:x val="-2.6773761713520996E-3"/>
                  <c:y val="-5.1779935275080909E-2"/>
                </c:manualLayout>
              </c:layout>
              <c:tx>
                <c:rich>
                  <a:bodyPr/>
                  <a:lstStyle/>
                  <a:p>
                    <a:fld id="{F9DBC6BE-4964-4C0B-9423-92DC89C35CE6}"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11D-43DA-B120-B9FCFC1301E2}"/>
                </c:ext>
              </c:extLst>
            </c:dLbl>
            <c:dLbl>
              <c:idx val="1"/>
              <c:layout>
                <c:manualLayout>
                  <c:x val="1.054085106340679E-7"/>
                  <c:y val="-4.3149776180890047E-2"/>
                </c:manualLayout>
              </c:layout>
              <c:tx>
                <c:rich>
                  <a:bodyPr/>
                  <a:lstStyle/>
                  <a:p>
                    <a:fld id="{9600FC19-E03C-49FC-8E37-222C62CC954F}"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layout>
                    <c:manualLayout>
                      <c:w val="5.320536740136398E-2"/>
                      <c:h val="7.8068105564474327E-2"/>
                    </c:manualLayout>
                  </c15:layout>
                  <c15:dlblFieldTable/>
                  <c15:showDataLabelsRange val="1"/>
                </c:ext>
                <c:ext xmlns:c16="http://schemas.microsoft.com/office/drawing/2014/chart" uri="{C3380CC4-5D6E-409C-BE32-E72D297353CC}">
                  <c16:uniqueId val="{00000002-D11D-43DA-B120-B9FCFC1301E2}"/>
                </c:ext>
              </c:extLst>
            </c:dLbl>
            <c:dLbl>
              <c:idx val="2"/>
              <c:layout>
                <c:manualLayout>
                  <c:x val="-2.6773761713521733E-3"/>
                  <c:y val="-5.1779935275080909E-2"/>
                </c:manualLayout>
              </c:layout>
              <c:tx>
                <c:rich>
                  <a:bodyPr/>
                  <a:lstStyle/>
                  <a:p>
                    <a:fld id="{6126CA85-23EF-4D93-B9D2-D2B763CBE65A}"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11D-43DA-B120-B9FCFC1301E2}"/>
                </c:ext>
              </c:extLst>
            </c:dLbl>
            <c:dLbl>
              <c:idx val="3"/>
              <c:layout>
                <c:manualLayout>
                  <c:x val="0"/>
                  <c:y val="-0.10355987055016183"/>
                </c:manualLayout>
              </c:layout>
              <c:tx>
                <c:rich>
                  <a:bodyPr/>
                  <a:lstStyle/>
                  <a:p>
                    <a:fld id="{C1FA4FA7-61A8-4C31-AF21-2C02704ACD5E}"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11D-43DA-B120-B9FCFC1301E2}"/>
                </c:ext>
              </c:extLst>
            </c:dLbl>
            <c:dLbl>
              <c:idx val="4"/>
              <c:layout>
                <c:manualLayout>
                  <c:x val="-9.8169325555816811E-17"/>
                  <c:y val="-5.1779935275080985E-2"/>
                </c:manualLayout>
              </c:layout>
              <c:tx>
                <c:rich>
                  <a:bodyPr/>
                  <a:lstStyle/>
                  <a:p>
                    <a:fld id="{783A93D1-0920-470A-AFBF-A90CCE50FF9C}"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11D-43DA-B120-B9FCFC1301E2}"/>
                </c:ext>
              </c:extLst>
            </c:dLbl>
            <c:spPr>
              <a:noFill/>
              <a:ln>
                <a:no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s-E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cat>
            <c:strRef>
              <c:f>'G3-3'!$D$8:$D$12</c:f>
              <c:strCache>
                <c:ptCount val="5"/>
                <c:pt idx="0">
                  <c:v>  P1</c:v>
                </c:pt>
                <c:pt idx="1">
                  <c:v>  P2</c:v>
                </c:pt>
                <c:pt idx="2">
                  <c:v>  P3</c:v>
                </c:pt>
                <c:pt idx="3">
                  <c:v>  P4</c:v>
                </c:pt>
                <c:pt idx="4">
                  <c:v>  P5</c:v>
                </c:pt>
              </c:strCache>
            </c:strRef>
          </c:cat>
          <c:val>
            <c:numRef>
              <c:f>'G3-3'!$G$8:$G$12</c:f>
              <c:numCache>
                <c:formatCode>#,##0</c:formatCode>
                <c:ptCount val="5"/>
                <c:pt idx="0">
                  <c:v>22.729022974182129</c:v>
                </c:pt>
                <c:pt idx="1">
                  <c:v>19.929218424337154</c:v>
                </c:pt>
                <c:pt idx="2">
                  <c:v>24.256404492675781</c:v>
                </c:pt>
                <c:pt idx="3">
                  <c:v>141.7361918895445</c:v>
                </c:pt>
                <c:pt idx="4">
                  <c:v>22.173963016357423</c:v>
                </c:pt>
              </c:numCache>
            </c:numRef>
          </c:val>
          <c:extLst xmlns:c15="http://schemas.microsoft.com/office/drawing/2012/chart">
            <c:ext xmlns:c15="http://schemas.microsoft.com/office/drawing/2012/chart" uri="{02D57815-91ED-43cb-92C2-25804820EDAC}">
              <c15:datalabelsRange>
                <c15:f>'G3-3'!$E$8:$E$12</c15:f>
                <c15:dlblRangeCache>
                  <c:ptCount val="5"/>
                  <c:pt idx="0">
                    <c:v>268</c:v>
                  </c:pt>
                  <c:pt idx="1">
                    <c:v>346</c:v>
                  </c:pt>
                  <c:pt idx="2">
                    <c:v>24</c:v>
                  </c:pt>
                  <c:pt idx="3">
                    <c:v>837</c:v>
                  </c:pt>
                  <c:pt idx="4">
                    <c:v>22</c:v>
                  </c:pt>
                </c15:dlblRangeCache>
              </c15:datalabelsRange>
            </c:ext>
            <c:ext xmlns:c16="http://schemas.microsoft.com/office/drawing/2014/chart" uri="{C3380CC4-5D6E-409C-BE32-E72D297353CC}">
              <c16:uniqueId val="{00000006-D11D-43DA-B120-B9FCFC1301E2}"/>
            </c:ext>
          </c:extLst>
        </c:ser>
        <c:dLbls>
          <c:showLegendKey val="0"/>
          <c:showVal val="0"/>
          <c:showCatName val="0"/>
          <c:showSerName val="0"/>
          <c:showPercent val="0"/>
          <c:showBubbleSize val="0"/>
        </c:dLbls>
        <c:gapWidth val="150"/>
        <c:overlap val="100"/>
        <c:axId val="1891814256"/>
        <c:axId val="1891815216"/>
        <c:extLst/>
      </c:barChart>
      <c:catAx>
        <c:axId val="189181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891815216"/>
        <c:crosses val="autoZero"/>
        <c:auto val="1"/>
        <c:lblAlgn val="ctr"/>
        <c:lblOffset val="100"/>
        <c:noMultiLvlLbl val="0"/>
      </c:catAx>
      <c:valAx>
        <c:axId val="189181521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millones de euros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891814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1515272132998"/>
          <c:y val="2.2312306916870896E-2"/>
          <c:w val="0.86494610815949435"/>
          <c:h val="0.7546474824644861"/>
        </c:manualLayout>
      </c:layout>
      <c:barChart>
        <c:barDir val="bar"/>
        <c:grouping val="clustered"/>
        <c:varyColors val="0"/>
        <c:ser>
          <c:idx val="1"/>
          <c:order val="0"/>
          <c:tx>
            <c:strRef>
              <c:f>'G3-6'!$F$7</c:f>
              <c:strCache>
                <c:ptCount val="1"/>
                <c:pt idx="0">
                  <c:v>GR2 &amp; GR3 (Servicios y Otros sectores productivos)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F79646"/>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('G3-6'!$D$9:$D$14,'G3-6'!$D$18:$D$24)</c:f>
              <c:strCache>
                <c:ptCount val="13"/>
                <c:pt idx="0">
                  <c:v>  CAM</c:v>
                </c:pt>
                <c:pt idx="1">
                  <c:v>  NAV</c:v>
                </c:pt>
                <c:pt idx="2">
                  <c:v>  PVS</c:v>
                </c:pt>
                <c:pt idx="3">
                  <c:v>  BAL</c:v>
                </c:pt>
                <c:pt idx="4">
                  <c:v>  ICN</c:v>
                </c:pt>
                <c:pt idx="5">
                  <c:v>  MUR</c:v>
                </c:pt>
                <c:pt idx="6">
                  <c:v>  LRJ</c:v>
                </c:pt>
                <c:pt idx="7">
                  <c:v>  CLM</c:v>
                </c:pt>
                <c:pt idx="8">
                  <c:v>  VAL</c:v>
                </c:pt>
                <c:pt idx="9">
                  <c:v>  EXT</c:v>
                </c:pt>
                <c:pt idx="10">
                  <c:v>  CAT</c:v>
                </c:pt>
                <c:pt idx="11">
                  <c:v>  CAN</c:v>
                </c:pt>
                <c:pt idx="12">
                  <c:v>  CYL</c:v>
                </c:pt>
              </c:strCache>
            </c:strRef>
          </c:cat>
          <c:val>
            <c:numRef>
              <c:f>('G3-6'!$F$9:$F$14,'G3-6'!$F$18:$F$24)</c:f>
              <c:numCache>
                <c:formatCode>#,##0.00</c:formatCode>
                <c:ptCount val="13"/>
                <c:pt idx="0">
                  <c:v>3.5977106094360352</c:v>
                </c:pt>
                <c:pt idx="1">
                  <c:v>3.0239832401275635</c:v>
                </c:pt>
                <c:pt idx="2">
                  <c:v>5.5693068504333496</c:v>
                </c:pt>
                <c:pt idx="3">
                  <c:v>0</c:v>
                </c:pt>
                <c:pt idx="4">
                  <c:v>6.1787643432617188</c:v>
                </c:pt>
                <c:pt idx="5">
                  <c:v>10.821847915649414</c:v>
                </c:pt>
                <c:pt idx="6">
                  <c:v>6.3876652717590332</c:v>
                </c:pt>
                <c:pt idx="7">
                  <c:v>22.619388580322266</c:v>
                </c:pt>
                <c:pt idx="8">
                  <c:v>8.9773874282836914</c:v>
                </c:pt>
                <c:pt idx="9">
                  <c:v>24.163026809692383</c:v>
                </c:pt>
                <c:pt idx="10">
                  <c:v>6.6066064834594727</c:v>
                </c:pt>
                <c:pt idx="11">
                  <c:v>9.2417058944702148</c:v>
                </c:pt>
                <c:pt idx="12">
                  <c:v>14.209183692932129</c:v>
                </c:pt>
              </c:numCache>
            </c:numRef>
          </c:val>
          <c:extLst>
            <c:ext xmlns:c16="http://schemas.microsoft.com/office/drawing/2014/chart" uri="{C3380CC4-5D6E-409C-BE32-E72D297353CC}">
              <c16:uniqueId val="{00000000-65ED-4314-B5DB-E10DAB730B2B}"/>
            </c:ext>
          </c:extLst>
        </c:ser>
        <c:ser>
          <c:idx val="0"/>
          <c:order val="1"/>
          <c:tx>
            <c:strRef>
              <c:f>'G3-6'!$E$7</c:f>
              <c:strCache>
                <c:ptCount val="1"/>
                <c:pt idx="0">
                  <c:v>GR1 (Hogares)</c:v>
                </c:pt>
              </c:strCache>
            </c:strRef>
          </c:tx>
          <c:spPr>
            <a:solidFill>
              <a:srgbClr val="002060"/>
            </a:solidFill>
            <a:ln>
              <a:noFill/>
            </a:ln>
            <a:effectLst/>
          </c:spPr>
          <c:invertIfNegative val="0"/>
          <c:dPt>
            <c:idx val="7"/>
            <c:invertIfNegative val="0"/>
            <c:bubble3D val="0"/>
            <c:spPr>
              <a:solidFill>
                <a:srgbClr val="002060"/>
              </a:solidFill>
              <a:ln>
                <a:noFill/>
              </a:ln>
              <a:effectLst/>
            </c:spPr>
            <c:extLst>
              <c:ext xmlns:c16="http://schemas.microsoft.com/office/drawing/2014/chart" uri="{C3380CC4-5D6E-409C-BE32-E72D297353CC}">
                <c16:uniqueId val="{00000001-610B-47EE-968B-17A7D04542E6}"/>
              </c:ext>
            </c:extLst>
          </c:dPt>
          <c:dPt>
            <c:idx val="9"/>
            <c:invertIfNegative val="0"/>
            <c:bubble3D val="0"/>
            <c:spPr>
              <a:solidFill>
                <a:srgbClr val="002060"/>
              </a:solidFill>
              <a:ln>
                <a:noFill/>
              </a:ln>
              <a:effectLst/>
            </c:spPr>
            <c:extLst>
              <c:ext xmlns:c16="http://schemas.microsoft.com/office/drawing/2014/chart" uri="{C3380CC4-5D6E-409C-BE32-E72D297353CC}">
                <c16:uniqueId val="{00000003-610B-47EE-968B-17A7D04542E6}"/>
              </c:ext>
            </c:extLst>
          </c:dPt>
          <c:dPt>
            <c:idx val="10"/>
            <c:invertIfNegative val="0"/>
            <c:bubble3D val="0"/>
            <c:spPr>
              <a:solidFill>
                <a:srgbClr val="002060"/>
              </a:solidFill>
              <a:ln>
                <a:noFill/>
              </a:ln>
              <a:effectLst/>
            </c:spPr>
            <c:extLst>
              <c:ext xmlns:c16="http://schemas.microsoft.com/office/drawing/2014/chart" uri="{C3380CC4-5D6E-409C-BE32-E72D297353CC}">
                <c16:uniqueId val="{00000005-610B-47EE-968B-17A7D04542E6}"/>
              </c:ext>
            </c:extLst>
          </c:dPt>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4F81BD"/>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('G3-6'!$D$9:$D$14,'G3-6'!$D$18:$D$24)</c:f>
              <c:strCache>
                <c:ptCount val="13"/>
                <c:pt idx="0">
                  <c:v>  CAM</c:v>
                </c:pt>
                <c:pt idx="1">
                  <c:v>  NAV</c:v>
                </c:pt>
                <c:pt idx="2">
                  <c:v>  PVS</c:v>
                </c:pt>
                <c:pt idx="3">
                  <c:v>  BAL</c:v>
                </c:pt>
                <c:pt idx="4">
                  <c:v>  ICN</c:v>
                </c:pt>
                <c:pt idx="5">
                  <c:v>  MUR</c:v>
                </c:pt>
                <c:pt idx="6">
                  <c:v>  LRJ</c:v>
                </c:pt>
                <c:pt idx="7">
                  <c:v>  CLM</c:v>
                </c:pt>
                <c:pt idx="8">
                  <c:v>  VAL</c:v>
                </c:pt>
                <c:pt idx="9">
                  <c:v>  EXT</c:v>
                </c:pt>
                <c:pt idx="10">
                  <c:v>  CAT</c:v>
                </c:pt>
                <c:pt idx="11">
                  <c:v>  CAN</c:v>
                </c:pt>
                <c:pt idx="12">
                  <c:v>  CYL</c:v>
                </c:pt>
              </c:strCache>
            </c:strRef>
          </c:cat>
          <c:val>
            <c:numRef>
              <c:f>('G3-6'!$E$9:$E$14,'G3-6'!$E$18:$E$24)</c:f>
              <c:numCache>
                <c:formatCode>#,##0.00</c:formatCode>
                <c:ptCount val="13"/>
                <c:pt idx="0">
                  <c:v>3.7775762379169464E-2</c:v>
                </c:pt>
                <c:pt idx="1">
                  <c:v>0.27226760983467102</c:v>
                </c:pt>
                <c:pt idx="2">
                  <c:v>0.32765400409698486</c:v>
                </c:pt>
                <c:pt idx="3">
                  <c:v>0.34644195437431335</c:v>
                </c:pt>
                <c:pt idx="4">
                  <c:v>0.37373736500740051</c:v>
                </c:pt>
                <c:pt idx="5">
                  <c:v>0.39913231134414673</c:v>
                </c:pt>
                <c:pt idx="6">
                  <c:v>2.0542919635772705</c:v>
                </c:pt>
                <c:pt idx="7">
                  <c:v>2.2457504272460938</c:v>
                </c:pt>
                <c:pt idx="8">
                  <c:v>2.2886548042297363</c:v>
                </c:pt>
                <c:pt idx="9">
                  <c:v>2.4800491333007813</c:v>
                </c:pt>
                <c:pt idx="10">
                  <c:v>2.6694502830505371</c:v>
                </c:pt>
                <c:pt idx="11">
                  <c:v>2.9783394336700439</c:v>
                </c:pt>
                <c:pt idx="12">
                  <c:v>3.6797385215759277</c:v>
                </c:pt>
              </c:numCache>
            </c:numRef>
          </c:val>
          <c:extLst>
            <c:ext xmlns:c16="http://schemas.microsoft.com/office/drawing/2014/chart" uri="{C3380CC4-5D6E-409C-BE32-E72D297353CC}">
              <c16:uniqueId val="{00000007-65ED-4314-B5DB-E10DAB730B2B}"/>
            </c:ext>
          </c:extLst>
        </c:ser>
        <c:dLbls>
          <c:showLegendKey val="0"/>
          <c:showVal val="0"/>
          <c:showCatName val="0"/>
          <c:showSerName val="0"/>
          <c:showPercent val="0"/>
          <c:showBubbleSize val="0"/>
        </c:dLbls>
        <c:gapWidth val="182"/>
        <c:axId val="1993400784"/>
        <c:axId val="1993399344"/>
      </c:barChart>
      <c:catAx>
        <c:axId val="1993400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93399344"/>
        <c:crosses val="autoZero"/>
        <c:auto val="1"/>
        <c:lblAlgn val="ctr"/>
        <c:lblOffset val="100"/>
        <c:noMultiLvlLbl val="0"/>
      </c:catAx>
      <c:valAx>
        <c:axId val="1993399344"/>
        <c:scaling>
          <c:orientation val="minMax"/>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 de solicitantes de fuera de la comunidad</a:t>
                </a:r>
              </a:p>
            </c:rich>
          </c:tx>
          <c:layout>
            <c:manualLayout>
              <c:xMode val="edge"/>
              <c:yMode val="edge"/>
              <c:x val="0.33644473809074005"/>
              <c:y val="0.85631228403659088"/>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9340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8681063796248"/>
          <c:y val="3.1305581693338407E-2"/>
          <c:w val="0.82814496213059507"/>
          <c:h val="0.79350193470277708"/>
        </c:manualLayout>
      </c:layout>
      <c:barChart>
        <c:barDir val="bar"/>
        <c:grouping val="stacked"/>
        <c:varyColors val="0"/>
        <c:ser>
          <c:idx val="0"/>
          <c:order val="0"/>
          <c:tx>
            <c:strRef>
              <c:f>'G3-8'!$E$7</c:f>
              <c:strCache>
                <c:ptCount val="1"/>
                <c:pt idx="0">
                  <c:v>SOLICITUD</c:v>
                </c:pt>
              </c:strCache>
            </c:strRef>
          </c:tx>
          <c:spPr>
            <a:solidFill>
              <a:schemeClr val="tx2">
                <a:lumMod val="25000"/>
                <a:lumOff val="75000"/>
              </a:schemeClr>
            </a:solidFill>
            <a:ln>
              <a:noFill/>
            </a:ln>
            <a:effectLst/>
          </c:spPr>
          <c:invertIfNegative val="0"/>
          <c:cat>
            <c:strRef>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f>'G3-8'!$E$9:$E$27</c:f>
              <c:numCache>
                <c:formatCode>#,##0</c:formatCode>
                <c:ptCount val="19"/>
                <c:pt idx="0">
                  <c:v>53738</c:v>
                </c:pt>
                <c:pt idx="1">
                  <c:v>3127</c:v>
                </c:pt>
                <c:pt idx="2">
                  <c:v>2192</c:v>
                </c:pt>
                <c:pt idx="3">
                  <c:v>37231</c:v>
                </c:pt>
                <c:pt idx="4">
                  <c:v>14476</c:v>
                </c:pt>
                <c:pt idx="5">
                  <c:v>5945</c:v>
                </c:pt>
                <c:pt idx="6">
                  <c:v>6718</c:v>
                </c:pt>
                <c:pt idx="7">
                  <c:v>6958</c:v>
                </c:pt>
                <c:pt idx="8">
                  <c:v>1675</c:v>
                </c:pt>
                <c:pt idx="9">
                  <c:v>3693</c:v>
                </c:pt>
                <c:pt idx="10">
                  <c:v>5753</c:v>
                </c:pt>
                <c:pt idx="11">
                  <c:v>6519</c:v>
                </c:pt>
                <c:pt idx="12">
                  <c:v>115</c:v>
                </c:pt>
                <c:pt idx="13">
                  <c:v>2</c:v>
                </c:pt>
                <c:pt idx="14">
                  <c:v>1262</c:v>
                </c:pt>
                <c:pt idx="15">
                  <c:v>1881</c:v>
                </c:pt>
                <c:pt idx="16">
                  <c:v>345</c:v>
                </c:pt>
                <c:pt idx="17">
                  <c:v>82</c:v>
                </c:pt>
                <c:pt idx="18">
                  <c:v>0</c:v>
                </c:pt>
              </c:numCache>
            </c:numRef>
          </c:val>
          <c:extLst>
            <c:ext xmlns:c16="http://schemas.microsoft.com/office/drawing/2014/chart" uri="{C3380CC4-5D6E-409C-BE32-E72D297353CC}">
              <c16:uniqueId val="{00000000-12B4-4280-A01F-E54F61CB0201}"/>
            </c:ext>
          </c:extLst>
        </c:ser>
        <c:ser>
          <c:idx val="1"/>
          <c:order val="1"/>
          <c:tx>
            <c:strRef>
              <c:f>'G3-8'!$F$7</c:f>
              <c:strCache>
                <c:ptCount val="1"/>
                <c:pt idx="0">
                  <c:v>RESOLUCION</c:v>
                </c:pt>
              </c:strCache>
            </c:strRef>
          </c:tx>
          <c:spPr>
            <a:solidFill>
              <a:schemeClr val="accent6">
                <a:lumMod val="20000"/>
                <a:lumOff val="80000"/>
              </a:schemeClr>
            </a:solidFill>
            <a:ln>
              <a:noFill/>
            </a:ln>
            <a:effectLst/>
          </c:spPr>
          <c:invertIfNegative val="0"/>
          <c:cat>
            <c:strRef>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f>'G3-8'!$F$9:$F$27</c:f>
              <c:numCache>
                <c:formatCode>#,##0</c:formatCode>
                <c:ptCount val="19"/>
                <c:pt idx="0">
                  <c:v>33318</c:v>
                </c:pt>
                <c:pt idx="1">
                  <c:v>38167</c:v>
                </c:pt>
                <c:pt idx="2">
                  <c:v>22276</c:v>
                </c:pt>
                <c:pt idx="3">
                  <c:v>11198</c:v>
                </c:pt>
                <c:pt idx="4">
                  <c:v>9916</c:v>
                </c:pt>
                <c:pt idx="5">
                  <c:v>10804</c:v>
                </c:pt>
                <c:pt idx="6">
                  <c:v>6657</c:v>
                </c:pt>
                <c:pt idx="7">
                  <c:v>4593</c:v>
                </c:pt>
                <c:pt idx="8">
                  <c:v>8382</c:v>
                </c:pt>
                <c:pt idx="9">
                  <c:v>3650</c:v>
                </c:pt>
                <c:pt idx="10">
                  <c:v>2664</c:v>
                </c:pt>
                <c:pt idx="11">
                  <c:v>1162</c:v>
                </c:pt>
                <c:pt idx="12">
                  <c:v>2103</c:v>
                </c:pt>
                <c:pt idx="13">
                  <c:v>4601</c:v>
                </c:pt>
                <c:pt idx="14">
                  <c:v>2986</c:v>
                </c:pt>
                <c:pt idx="15">
                  <c:v>1019</c:v>
                </c:pt>
                <c:pt idx="16">
                  <c:v>1376</c:v>
                </c:pt>
                <c:pt idx="17">
                  <c:v>1</c:v>
                </c:pt>
                <c:pt idx="18">
                  <c:v>21</c:v>
                </c:pt>
              </c:numCache>
            </c:numRef>
          </c:val>
          <c:extLst>
            <c:ext xmlns:c16="http://schemas.microsoft.com/office/drawing/2014/chart" uri="{C3380CC4-5D6E-409C-BE32-E72D297353CC}">
              <c16:uniqueId val="{00000001-12B4-4280-A01F-E54F61CB0201}"/>
            </c:ext>
          </c:extLst>
        </c:ser>
        <c:ser>
          <c:idx val="2"/>
          <c:order val="2"/>
          <c:tx>
            <c:strRef>
              <c:f>'G3-8'!$G$7</c:f>
              <c:strCache>
                <c:ptCount val="1"/>
                <c:pt idx="0">
                  <c:v>VERIFICACION</c:v>
                </c:pt>
              </c:strCache>
            </c:strRef>
          </c:tx>
          <c:spPr>
            <a:solidFill>
              <a:srgbClr val="259F36"/>
            </a:solidFill>
            <a:ln>
              <a:noFill/>
            </a:ln>
            <a:effectLst/>
          </c:spPr>
          <c:invertIfNegative val="0"/>
          <c:cat>
            <c:strRef>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f>'G3-8'!$G$9:$G$27</c:f>
              <c:numCache>
                <c:formatCode>#,##0</c:formatCode>
                <c:ptCount val="19"/>
                <c:pt idx="0">
                  <c:v>0</c:v>
                </c:pt>
                <c:pt idx="1">
                  <c:v>14655</c:v>
                </c:pt>
                <c:pt idx="2">
                  <c:v>28723</c:v>
                </c:pt>
                <c:pt idx="3">
                  <c:v>944</c:v>
                </c:pt>
                <c:pt idx="4">
                  <c:v>3454</c:v>
                </c:pt>
                <c:pt idx="5">
                  <c:v>3996</c:v>
                </c:pt>
                <c:pt idx="6">
                  <c:v>104</c:v>
                </c:pt>
                <c:pt idx="7">
                  <c:v>0</c:v>
                </c:pt>
                <c:pt idx="8">
                  <c:v>1243</c:v>
                </c:pt>
                <c:pt idx="9">
                  <c:v>3120</c:v>
                </c:pt>
                <c:pt idx="10">
                  <c:v>659</c:v>
                </c:pt>
                <c:pt idx="11">
                  <c:v>1371</c:v>
                </c:pt>
                <c:pt idx="12">
                  <c:v>5013</c:v>
                </c:pt>
                <c:pt idx="13">
                  <c:v>2335</c:v>
                </c:pt>
                <c:pt idx="14">
                  <c:v>29</c:v>
                </c:pt>
                <c:pt idx="15">
                  <c:v>0</c:v>
                </c:pt>
                <c:pt idx="16">
                  <c:v>306</c:v>
                </c:pt>
                <c:pt idx="17">
                  <c:v>0</c:v>
                </c:pt>
                <c:pt idx="18">
                  <c:v>4</c:v>
                </c:pt>
              </c:numCache>
            </c:numRef>
          </c:val>
          <c:extLst>
            <c:ext xmlns:c16="http://schemas.microsoft.com/office/drawing/2014/chart" uri="{C3380CC4-5D6E-409C-BE32-E72D297353CC}">
              <c16:uniqueId val="{00000002-12B4-4280-A01F-E54F61CB0201}"/>
            </c:ext>
          </c:extLst>
        </c:ser>
        <c:ser>
          <c:idx val="3"/>
          <c:order val="3"/>
          <c:tx>
            <c:strRef>
              <c:f>'G3-8'!$H$7</c:f>
              <c:strCache>
                <c:ptCount val="1"/>
                <c:pt idx="0">
                  <c:v>REVOCADOS</c:v>
                </c:pt>
              </c:strCache>
            </c:strRef>
          </c:tx>
          <c:spPr>
            <a:pattFill prst="wdUpDiag">
              <a:fgClr>
                <a:schemeClr val="bg1">
                  <a:lumMod val="75000"/>
                </a:schemeClr>
              </a:fgClr>
              <a:bgClr>
                <a:schemeClr val="bg1"/>
              </a:bgClr>
            </a:pattFill>
            <a:ln>
              <a:noFill/>
            </a:ln>
            <a:effectLst/>
          </c:spPr>
          <c:invertIfNegative val="0"/>
          <c:val>
            <c:numRef>
              <c:f>'G3-8'!$H$9:$H$27</c:f>
              <c:numCache>
                <c:formatCode>#,##0</c:formatCode>
                <c:ptCount val="19"/>
                <c:pt idx="0">
                  <c:v>12</c:v>
                </c:pt>
                <c:pt idx="1">
                  <c:v>11107</c:v>
                </c:pt>
                <c:pt idx="2">
                  <c:v>8385</c:v>
                </c:pt>
                <c:pt idx="3">
                  <c:v>2976</c:v>
                </c:pt>
                <c:pt idx="4">
                  <c:v>2220</c:v>
                </c:pt>
                <c:pt idx="5">
                  <c:v>1</c:v>
                </c:pt>
                <c:pt idx="6">
                  <c:v>1250</c:v>
                </c:pt>
                <c:pt idx="7">
                  <c:v>0</c:v>
                </c:pt>
                <c:pt idx="8">
                  <c:v>1184</c:v>
                </c:pt>
                <c:pt idx="9">
                  <c:v>1916</c:v>
                </c:pt>
                <c:pt idx="10">
                  <c:v>1053</c:v>
                </c:pt>
                <c:pt idx="11">
                  <c:v>889</c:v>
                </c:pt>
                <c:pt idx="12">
                  <c:v>2558</c:v>
                </c:pt>
                <c:pt idx="13">
                  <c:v>3966</c:v>
                </c:pt>
                <c:pt idx="14">
                  <c:v>158</c:v>
                </c:pt>
                <c:pt idx="15">
                  <c:v>34</c:v>
                </c:pt>
                <c:pt idx="16">
                  <c:v>139</c:v>
                </c:pt>
                <c:pt idx="17">
                  <c:v>0</c:v>
                </c:pt>
                <c:pt idx="18">
                  <c:v>2</c:v>
                </c:pt>
              </c:numCache>
            </c:numRef>
          </c:val>
          <c:extLst>
            <c:ext xmlns:c16="http://schemas.microsoft.com/office/drawing/2014/chart" uri="{C3380CC4-5D6E-409C-BE32-E72D297353CC}">
              <c16:uniqueId val="{00000003-12B4-4280-A01F-E54F61CB0201}"/>
            </c:ext>
          </c:extLst>
        </c:ser>
        <c:dLbls>
          <c:showLegendKey val="0"/>
          <c:showVal val="0"/>
          <c:showCatName val="0"/>
          <c:showSerName val="0"/>
          <c:showPercent val="0"/>
          <c:showBubbleSize val="0"/>
        </c:dLbls>
        <c:gapWidth val="182"/>
        <c:overlap val="100"/>
        <c:axId val="1903765791"/>
        <c:axId val="1903765311"/>
      </c:barChart>
      <c:catAx>
        <c:axId val="190376579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03765311"/>
        <c:crosses val="autoZero"/>
        <c:auto val="1"/>
        <c:lblAlgn val="ctr"/>
        <c:lblOffset val="100"/>
        <c:noMultiLvlLbl val="0"/>
      </c:catAx>
      <c:valAx>
        <c:axId val="1903765311"/>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03765791"/>
        <c:crosses val="autoZero"/>
        <c:crossBetween val="between"/>
      </c:valAx>
      <c:spPr>
        <a:noFill/>
        <a:ln>
          <a:noFill/>
        </a:ln>
        <a:effectLst/>
      </c:spPr>
    </c:plotArea>
    <c:legend>
      <c:legendPos val="b"/>
      <c:layout>
        <c:manualLayout>
          <c:xMode val="edge"/>
          <c:yMode val="edge"/>
          <c:x val="6.2253323424985553E-2"/>
          <c:y val="0.91558546878735247"/>
          <c:w val="0.88502619707103236"/>
          <c:h val="4.856699981783114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'G3-9'!$D$7</c:f>
              <c:strCache>
                <c:ptCount val="1"/>
                <c:pt idx="0">
                  <c:v>2021</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'G3-9'!$D$8:$E$8</c:f>
              <c:strCache>
                <c:ptCount val="2"/>
                <c:pt idx="0">
                  <c:v>Residencial</c:v>
                </c:pt>
                <c:pt idx="1">
                  <c:v>No residencial</c:v>
                </c:pt>
              </c:strCache>
            </c:strRef>
          </c:cat>
          <c:val>
            <c:numRef>
              <c:f>'G3-9'!$D$9:$E$9</c:f>
              <c:numCache>
                <c:formatCode>#,##0</c:formatCode>
                <c:ptCount val="2"/>
                <c:pt idx="0">
                  <c:v>147</c:v>
                </c:pt>
                <c:pt idx="1">
                  <c:v>111</c:v>
                </c:pt>
              </c:numCache>
            </c:numRef>
          </c:val>
          <c:extLst>
            <c:ext xmlns:c16="http://schemas.microsoft.com/office/drawing/2014/chart" uri="{C3380CC4-5D6E-409C-BE32-E72D297353CC}">
              <c16:uniqueId val="{00000000-542E-455F-B242-6C833EC59B22}"/>
            </c:ext>
          </c:extLst>
        </c:ser>
        <c:ser>
          <c:idx val="0"/>
          <c:order val="1"/>
          <c:tx>
            <c:strRef>
              <c:f>'G3-9'!$F$7</c:f>
              <c:strCache>
                <c:ptCount val="1"/>
                <c:pt idx="0">
                  <c:v>2024</c:v>
                </c:pt>
              </c:strCache>
            </c:strRef>
          </c:tx>
          <c:spPr>
            <a:solidFill>
              <a:srgbClr val="00206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'G3-9'!$D$8:$E$8</c:f>
              <c:strCache>
                <c:ptCount val="2"/>
                <c:pt idx="0">
                  <c:v>Residencial</c:v>
                </c:pt>
                <c:pt idx="1">
                  <c:v>No residencial</c:v>
                </c:pt>
              </c:strCache>
            </c:strRef>
          </c:cat>
          <c:val>
            <c:numRef>
              <c:f>'G3-9'!$F$9:$G$9</c:f>
              <c:numCache>
                <c:formatCode>#,##0</c:formatCode>
                <c:ptCount val="2"/>
                <c:pt idx="0">
                  <c:v>153</c:v>
                </c:pt>
                <c:pt idx="1">
                  <c:v>111</c:v>
                </c:pt>
              </c:numCache>
            </c:numRef>
          </c:val>
          <c:extLst>
            <c:ext xmlns:c16="http://schemas.microsoft.com/office/drawing/2014/chart" uri="{C3380CC4-5D6E-409C-BE32-E72D297353CC}">
              <c16:uniqueId val="{00000001-542E-455F-B242-6C833EC59B22}"/>
            </c:ext>
          </c:extLst>
        </c:ser>
        <c:dLbls>
          <c:showLegendKey val="0"/>
          <c:showVal val="0"/>
          <c:showCatName val="0"/>
          <c:showSerName val="0"/>
          <c:showPercent val="0"/>
          <c:showBubbleSize val="0"/>
        </c:dLbls>
        <c:gapWidth val="100"/>
        <c:overlap val="-27"/>
        <c:axId val="2131348192"/>
        <c:axId val="2131348672"/>
      </c:barChart>
      <c:catAx>
        <c:axId val="213134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2131348672"/>
        <c:crosses val="autoZero"/>
        <c:auto val="1"/>
        <c:lblAlgn val="ctr"/>
        <c:lblOffset val="100"/>
        <c:noMultiLvlLbl val="0"/>
      </c:catAx>
      <c:valAx>
        <c:axId val="2131348672"/>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vert="horz"/>
              <a:lstStyle/>
              <a:p>
                <a:pPr>
                  <a:defRPr/>
                </a:pPr>
                <a:r>
                  <a:rPr lang="en-US"/>
                  <a:t>€/kW ACFV</a:t>
                </a:r>
              </a:p>
            </c:rich>
          </c:tx>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ES"/>
          </a:p>
        </c:txPr>
        <c:crossAx val="2131348192"/>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'G3-11'!$D$7</c:f>
              <c:strCache>
                <c:ptCount val="1"/>
                <c:pt idx="0">
                  <c:v>2021</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'G3-11'!$D$8:$E$8</c:f>
              <c:strCache>
                <c:ptCount val="2"/>
                <c:pt idx="0">
                  <c:v>Residencial</c:v>
                </c:pt>
                <c:pt idx="1">
                  <c:v>No residencial</c:v>
                </c:pt>
              </c:strCache>
            </c:strRef>
          </c:cat>
          <c:val>
            <c:numRef>
              <c:f>'G3-11'!$D$9:$E$9</c:f>
              <c:numCache>
                <c:formatCode>#,##0</c:formatCode>
                <c:ptCount val="2"/>
                <c:pt idx="0">
                  <c:v>37</c:v>
                </c:pt>
                <c:pt idx="1">
                  <c:v>25</c:v>
                </c:pt>
              </c:numCache>
            </c:numRef>
          </c:val>
          <c:extLst>
            <c:ext xmlns:c16="http://schemas.microsoft.com/office/drawing/2014/chart" uri="{C3380CC4-5D6E-409C-BE32-E72D297353CC}">
              <c16:uniqueId val="{00000000-5333-4C5F-8B9B-12CC99FEC557}"/>
            </c:ext>
          </c:extLst>
        </c:ser>
        <c:ser>
          <c:idx val="0"/>
          <c:order val="1"/>
          <c:tx>
            <c:strRef>
              <c:f>'G3-11'!$F$7</c:f>
              <c:strCache>
                <c:ptCount val="1"/>
                <c:pt idx="0">
                  <c:v>2024</c:v>
                </c:pt>
              </c:strCache>
            </c:strRef>
          </c:tx>
          <c:spPr>
            <a:solidFill>
              <a:srgbClr val="00206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'G3-11'!$D$8:$E$8</c:f>
              <c:strCache>
                <c:ptCount val="2"/>
                <c:pt idx="0">
                  <c:v>Residencial</c:v>
                </c:pt>
                <c:pt idx="1">
                  <c:v>No residencial</c:v>
                </c:pt>
              </c:strCache>
            </c:strRef>
          </c:cat>
          <c:val>
            <c:numRef>
              <c:f>'G3-11'!$F$9:$G$9</c:f>
              <c:numCache>
                <c:formatCode>#,##0</c:formatCode>
                <c:ptCount val="2"/>
                <c:pt idx="0">
                  <c:v>43</c:v>
                </c:pt>
                <c:pt idx="1">
                  <c:v>29</c:v>
                </c:pt>
              </c:numCache>
            </c:numRef>
          </c:val>
          <c:extLst>
            <c:ext xmlns:c16="http://schemas.microsoft.com/office/drawing/2014/chart" uri="{C3380CC4-5D6E-409C-BE32-E72D297353CC}">
              <c16:uniqueId val="{00000001-5333-4C5F-8B9B-12CC99FEC557}"/>
            </c:ext>
          </c:extLst>
        </c:ser>
        <c:dLbls>
          <c:showLegendKey val="0"/>
          <c:showVal val="0"/>
          <c:showCatName val="0"/>
          <c:showSerName val="0"/>
          <c:showPercent val="0"/>
          <c:showBubbleSize val="0"/>
        </c:dLbls>
        <c:gapWidth val="100"/>
        <c:overlap val="-27"/>
        <c:axId val="2131348192"/>
        <c:axId val="2131348672"/>
      </c:barChart>
      <c:catAx>
        <c:axId val="213134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2131348672"/>
        <c:crosses val="autoZero"/>
        <c:auto val="1"/>
        <c:lblAlgn val="ctr"/>
        <c:lblOffset val="100"/>
        <c:noMultiLvlLbl val="0"/>
      </c:catAx>
      <c:valAx>
        <c:axId val="2131348672"/>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vert="horz"/>
              <a:lstStyle/>
              <a:p>
                <a:pPr>
                  <a:defRPr/>
                </a:pPr>
                <a:r>
                  <a:rPr lang="en-US"/>
                  <a:t>€/kW ACFV</a:t>
                </a:r>
              </a:p>
            </c:rich>
          </c:tx>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ES"/>
          </a:p>
        </c:txPr>
        <c:crossAx val="2131348192"/>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400622624019"/>
          <c:y val="0.19949074074074077"/>
          <c:w val="0.73167715244932696"/>
          <c:h val="0.48589822105570135"/>
        </c:manualLayout>
      </c:layout>
      <c:barChart>
        <c:barDir val="col"/>
        <c:grouping val="clustered"/>
        <c:varyColors val="0"/>
        <c:ser>
          <c:idx val="0"/>
          <c:order val="0"/>
          <c:tx>
            <c:strRef>
              <c:f>'G2-2'!$F$7</c:f>
              <c:strCache>
                <c:ptCount val="1"/>
                <c:pt idx="0">
                  <c:v>Potencia (MW)</c:v>
                </c:pt>
              </c:strCache>
            </c:strRef>
          </c:tx>
          <c:spPr>
            <a:solidFill>
              <a:srgbClr val="FFC000"/>
            </a:solidFill>
            <a:ln>
              <a:noFill/>
            </a:ln>
            <a:effectLst/>
          </c:spPr>
          <c:invertIfNegative val="0"/>
          <c:cat>
            <c:strRef>
              <c:f>'G2-2'!$D$8:$D$15</c:f>
              <c:strCache>
                <c:ptCount val="8"/>
                <c:pt idx="0">
                  <c:v>2018</c:v>
                </c:pt>
                <c:pt idx="1">
                  <c:v>2019</c:v>
                </c:pt>
                <c:pt idx="2">
                  <c:v>2020</c:v>
                </c:pt>
                <c:pt idx="3">
                  <c:v>2021</c:v>
                </c:pt>
                <c:pt idx="4">
                  <c:v>2022</c:v>
                </c:pt>
                <c:pt idx="5">
                  <c:v>2023</c:v>
                </c:pt>
                <c:pt idx="6">
                  <c:v>2024</c:v>
                </c:pt>
                <c:pt idx="7">
                  <c:v>2025*</c:v>
                </c:pt>
              </c:strCache>
            </c:strRef>
          </c:cat>
          <c:val>
            <c:numRef>
              <c:f>'G2-2'!$F$8:$F$15</c:f>
              <c:numCache>
                <c:formatCode>#,##0</c:formatCode>
                <c:ptCount val="8"/>
                <c:pt idx="0">
                  <c:v>10.716819982204438</c:v>
                </c:pt>
                <c:pt idx="1">
                  <c:v>25.821819984188082</c:v>
                </c:pt>
                <c:pt idx="2">
                  <c:v>88.170229984188083</c:v>
                </c:pt>
                <c:pt idx="3">
                  <c:v>346.02155898342517</c:v>
                </c:pt>
                <c:pt idx="4">
                  <c:v>1201.7802639834251</c:v>
                </c:pt>
                <c:pt idx="5">
                  <c:v>3156.6618449843563</c:v>
                </c:pt>
                <c:pt idx="6">
                  <c:v>4953.1029850549276</c:v>
                </c:pt>
                <c:pt idx="7">
                  <c:v>5444.3846330549277</c:v>
                </c:pt>
              </c:numCache>
            </c:numRef>
          </c:val>
          <c:extLst>
            <c:ext xmlns:c16="http://schemas.microsoft.com/office/drawing/2014/chart" uri="{C3380CC4-5D6E-409C-BE32-E72D297353CC}">
              <c16:uniqueId val="{00000000-55EF-44C6-BF6B-EC87FCF1E555}"/>
            </c:ext>
          </c:extLst>
        </c:ser>
        <c:dLbls>
          <c:showLegendKey val="0"/>
          <c:showVal val="0"/>
          <c:showCatName val="0"/>
          <c:showSerName val="0"/>
          <c:showPercent val="0"/>
          <c:showBubbleSize val="0"/>
        </c:dLbls>
        <c:gapWidth val="120"/>
        <c:axId val="1038593119"/>
        <c:axId val="1038589759"/>
      </c:barChart>
      <c:lineChart>
        <c:grouping val="standard"/>
        <c:varyColors val="0"/>
        <c:ser>
          <c:idx val="1"/>
          <c:order val="1"/>
          <c:tx>
            <c:strRef>
              <c:f>'G2-2'!$E$7</c:f>
              <c:strCache>
                <c:ptCount val="1"/>
                <c:pt idx="0">
                  <c:v>Nº  instalaciones</c:v>
                </c:pt>
              </c:strCache>
            </c:strRef>
          </c:tx>
          <c:spPr>
            <a:ln w="28575" cap="rnd">
              <a:noFill/>
              <a:round/>
            </a:ln>
            <a:effectLst/>
          </c:spPr>
          <c:marker>
            <c:symbol val="circle"/>
            <c:size val="6"/>
            <c:spPr>
              <a:solidFill>
                <a:srgbClr val="002060"/>
              </a:solidFill>
              <a:ln w="9525">
                <a:noFill/>
              </a:ln>
              <a:effectLst/>
            </c:spPr>
          </c:marker>
          <c:cat>
            <c:multiLvlStrRef>
              <c:f>'G2-2'!#REF!</c:f>
            </c:multiLvlStrRef>
          </c:cat>
          <c:val>
            <c:numRef>
              <c:f>'G2-2'!$E$8:$E$15</c:f>
              <c:numCache>
                <c:formatCode>#,##0</c:formatCode>
                <c:ptCount val="8"/>
                <c:pt idx="0">
                  <c:v>469</c:v>
                </c:pt>
                <c:pt idx="1">
                  <c:v>922</c:v>
                </c:pt>
                <c:pt idx="2">
                  <c:v>10414</c:v>
                </c:pt>
                <c:pt idx="3">
                  <c:v>53504</c:v>
                </c:pt>
                <c:pt idx="4">
                  <c:v>201900</c:v>
                </c:pt>
                <c:pt idx="5">
                  <c:v>456925</c:v>
                </c:pt>
                <c:pt idx="6">
                  <c:v>642074</c:v>
                </c:pt>
                <c:pt idx="7">
                  <c:v>695789</c:v>
                </c:pt>
              </c:numCache>
            </c:numRef>
          </c:val>
          <c:smooth val="0"/>
          <c:extLst>
            <c:ext xmlns:c16="http://schemas.microsoft.com/office/drawing/2014/chart" uri="{C3380CC4-5D6E-409C-BE32-E72D297353CC}">
              <c16:uniqueId val="{00000001-55EF-44C6-BF6B-EC87FCF1E555}"/>
            </c:ext>
          </c:extLst>
        </c:ser>
        <c:dLbls>
          <c:showLegendKey val="0"/>
          <c:showVal val="0"/>
          <c:showCatName val="0"/>
          <c:showSerName val="0"/>
          <c:showPercent val="0"/>
          <c:showBubbleSize val="0"/>
        </c:dLbls>
        <c:marker val="1"/>
        <c:smooth val="0"/>
        <c:axId val="1037347775"/>
        <c:axId val="1041173263"/>
      </c:lineChart>
      <c:catAx>
        <c:axId val="10385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88000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8589759"/>
        <c:crosses val="autoZero"/>
        <c:auto val="1"/>
        <c:lblAlgn val="ctr"/>
        <c:lblOffset val="100"/>
        <c:noMultiLvlLbl val="0"/>
      </c:catAx>
      <c:valAx>
        <c:axId val="103858975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50"/>
                  <a:t>nº inst.</a:t>
                </a:r>
              </a:p>
            </c:rich>
          </c:tx>
          <c:layout>
            <c:manualLayout>
              <c:xMode val="edge"/>
              <c:yMode val="edge"/>
              <c:x val="0.86497847988641885"/>
              <c:y val="5.8986297375891866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8593119"/>
        <c:crosses val="autoZero"/>
        <c:crossBetween val="between"/>
        <c:majorUnit val="1000"/>
      </c:valAx>
      <c:valAx>
        <c:axId val="1041173263"/>
        <c:scaling>
          <c:orientation val="minMax"/>
          <c:max val="700000"/>
        </c:scaling>
        <c:delete val="0"/>
        <c:axPos val="r"/>
        <c:title>
          <c:tx>
            <c:rich>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MW</a:t>
                </a:r>
              </a:p>
            </c:rich>
          </c:tx>
          <c:layout>
            <c:manualLayout>
              <c:xMode val="edge"/>
              <c:yMode val="edge"/>
              <c:x val="3.354916191392774E-2"/>
              <c:y val="5.8986297375891866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7347775"/>
        <c:crosses val="max"/>
        <c:crossBetween val="between"/>
      </c:valAx>
      <c:catAx>
        <c:axId val="1037347775"/>
        <c:scaling>
          <c:orientation val="minMax"/>
        </c:scaling>
        <c:delete val="1"/>
        <c:axPos val="b"/>
        <c:numFmt formatCode="General" sourceLinked="1"/>
        <c:majorTickMark val="out"/>
        <c:minorTickMark val="none"/>
        <c:tickLblPos val="nextTo"/>
        <c:crossAx val="1041173263"/>
        <c:crosses val="autoZero"/>
        <c:auto val="1"/>
        <c:lblAlgn val="ctr"/>
        <c:lblOffset val="100"/>
        <c:noMultiLvlLbl val="0"/>
      </c:catAx>
      <c:spPr>
        <a:noFill/>
        <a:ln>
          <a:noFill/>
        </a:ln>
        <a:effectLst/>
      </c:spPr>
    </c:plotArea>
    <c:legend>
      <c:legendPos val="b"/>
      <c:layout>
        <c:manualLayout>
          <c:xMode val="edge"/>
          <c:yMode val="edge"/>
          <c:x val="0.18328784462568867"/>
          <c:y val="0.8941427875346597"/>
          <c:w val="0.60361535972786173"/>
          <c:h val="8.7270054938451885E-2"/>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'G3-12'!$F$7</c:f>
              <c:strCache>
                <c:ptCount val="1"/>
                <c:pt idx="0">
                  <c:v>Cuota ICIO (tras bonificación)</c:v>
                </c:pt>
              </c:strCache>
            </c:strRef>
          </c:tx>
          <c:spPr>
            <a:solidFill>
              <a:srgbClr val="002060"/>
            </a:solidFill>
            <a:ln>
              <a:noFill/>
            </a:ln>
            <a:effectLst/>
          </c:spPr>
          <c:invertIfNegative val="0"/>
          <c:cat>
            <c:numRef>
              <c:f>'G3-12'!$D$8:$D$778</c:f>
              <c:numCache>
                <c:formatCode>0%</c:formatCode>
                <c:ptCount val="771"/>
                <c:pt idx="0">
                  <c:v>1.2970168612191958E-3</c:v>
                </c:pt>
                <c:pt idx="1">
                  <c:v>2.5940337224383916E-3</c:v>
                </c:pt>
                <c:pt idx="2">
                  <c:v>3.8910505836575876E-3</c:v>
                </c:pt>
                <c:pt idx="3">
                  <c:v>5.1880674448767832E-3</c:v>
                </c:pt>
                <c:pt idx="4">
                  <c:v>6.4850843060959796E-3</c:v>
                </c:pt>
                <c:pt idx="5">
                  <c:v>7.7821011673151752E-3</c:v>
                </c:pt>
                <c:pt idx="6">
                  <c:v>9.0791180285343717E-3</c:v>
                </c:pt>
                <c:pt idx="7">
                  <c:v>1.0376134889753566E-2</c:v>
                </c:pt>
                <c:pt idx="8">
                  <c:v>1.1673151750972763E-2</c:v>
                </c:pt>
                <c:pt idx="9">
                  <c:v>1.2970168612191959E-2</c:v>
                </c:pt>
                <c:pt idx="10">
                  <c:v>1.4267185473411154E-2</c:v>
                </c:pt>
                <c:pt idx="11">
                  <c:v>1.556420233463035E-2</c:v>
                </c:pt>
                <c:pt idx="12">
                  <c:v>1.6861219195849545E-2</c:v>
                </c:pt>
                <c:pt idx="13">
                  <c:v>1.8158236057068743E-2</c:v>
                </c:pt>
                <c:pt idx="14">
                  <c:v>1.9455252918287938E-2</c:v>
                </c:pt>
                <c:pt idx="15">
                  <c:v>2.0752269779507133E-2</c:v>
                </c:pt>
                <c:pt idx="16">
                  <c:v>2.2049286640726331E-2</c:v>
                </c:pt>
                <c:pt idx="17">
                  <c:v>2.3346303501945526E-2</c:v>
                </c:pt>
                <c:pt idx="18">
                  <c:v>2.464332036316472E-2</c:v>
                </c:pt>
                <c:pt idx="19">
                  <c:v>2.5940337224383919E-2</c:v>
                </c:pt>
                <c:pt idx="20">
                  <c:v>2.7237354085603113E-2</c:v>
                </c:pt>
                <c:pt idx="21">
                  <c:v>2.8534370946822308E-2</c:v>
                </c:pt>
                <c:pt idx="22">
                  <c:v>2.9831387808041506E-2</c:v>
                </c:pt>
                <c:pt idx="23">
                  <c:v>3.1128404669260701E-2</c:v>
                </c:pt>
                <c:pt idx="24">
                  <c:v>3.2425421530479899E-2</c:v>
                </c:pt>
                <c:pt idx="25">
                  <c:v>3.372243839169909E-2</c:v>
                </c:pt>
                <c:pt idx="26">
                  <c:v>3.5019455252918288E-2</c:v>
                </c:pt>
                <c:pt idx="27">
                  <c:v>3.6316472114137487E-2</c:v>
                </c:pt>
                <c:pt idx="28">
                  <c:v>3.7613488975356678E-2</c:v>
                </c:pt>
                <c:pt idx="29">
                  <c:v>3.8910505836575876E-2</c:v>
                </c:pt>
                <c:pt idx="30">
                  <c:v>4.0207522697795074E-2</c:v>
                </c:pt>
                <c:pt idx="31">
                  <c:v>4.1504539559014265E-2</c:v>
                </c:pt>
                <c:pt idx="32">
                  <c:v>4.2801556420233464E-2</c:v>
                </c:pt>
                <c:pt idx="33">
                  <c:v>4.4098573281452662E-2</c:v>
                </c:pt>
                <c:pt idx="34">
                  <c:v>4.5395590142671853E-2</c:v>
                </c:pt>
                <c:pt idx="35">
                  <c:v>4.6692607003891051E-2</c:v>
                </c:pt>
                <c:pt idx="36">
                  <c:v>4.7989623865110249E-2</c:v>
                </c:pt>
                <c:pt idx="37">
                  <c:v>4.9286640726329441E-2</c:v>
                </c:pt>
                <c:pt idx="38">
                  <c:v>5.0583657587548639E-2</c:v>
                </c:pt>
                <c:pt idx="39">
                  <c:v>5.1880674448767837E-2</c:v>
                </c:pt>
                <c:pt idx="40">
                  <c:v>5.3177691309987028E-2</c:v>
                </c:pt>
                <c:pt idx="41">
                  <c:v>5.4474708171206226E-2</c:v>
                </c:pt>
                <c:pt idx="42">
                  <c:v>5.5771725032425425E-2</c:v>
                </c:pt>
                <c:pt idx="43">
                  <c:v>5.7068741893644616E-2</c:v>
                </c:pt>
                <c:pt idx="44">
                  <c:v>5.8365758754863814E-2</c:v>
                </c:pt>
                <c:pt idx="45">
                  <c:v>5.9662775616083012E-2</c:v>
                </c:pt>
                <c:pt idx="46">
                  <c:v>6.0959792477302203E-2</c:v>
                </c:pt>
                <c:pt idx="47">
                  <c:v>6.2256809338521402E-2</c:v>
                </c:pt>
                <c:pt idx="48">
                  <c:v>6.3553826199740593E-2</c:v>
                </c:pt>
                <c:pt idx="49">
                  <c:v>6.4850843060959798E-2</c:v>
                </c:pt>
                <c:pt idx="50">
                  <c:v>6.6147859922178989E-2</c:v>
                </c:pt>
                <c:pt idx="51">
                  <c:v>6.744487678339818E-2</c:v>
                </c:pt>
                <c:pt idx="52">
                  <c:v>6.8741893644617386E-2</c:v>
                </c:pt>
                <c:pt idx="53">
                  <c:v>7.0038910505836577E-2</c:v>
                </c:pt>
                <c:pt idx="54">
                  <c:v>7.1335927367055768E-2</c:v>
                </c:pt>
                <c:pt idx="55">
                  <c:v>7.2632944228274973E-2</c:v>
                </c:pt>
                <c:pt idx="56">
                  <c:v>7.3929961089494164E-2</c:v>
                </c:pt>
                <c:pt idx="57">
                  <c:v>7.5226977950713356E-2</c:v>
                </c:pt>
                <c:pt idx="58">
                  <c:v>7.6523994811932561E-2</c:v>
                </c:pt>
                <c:pt idx="59">
                  <c:v>7.7821011673151752E-2</c:v>
                </c:pt>
                <c:pt idx="60">
                  <c:v>7.9118028534370943E-2</c:v>
                </c:pt>
                <c:pt idx="61">
                  <c:v>8.0415045395590148E-2</c:v>
                </c:pt>
                <c:pt idx="62">
                  <c:v>8.171206225680934E-2</c:v>
                </c:pt>
                <c:pt idx="63">
                  <c:v>8.3009079118028531E-2</c:v>
                </c:pt>
                <c:pt idx="64">
                  <c:v>8.4306095979247736E-2</c:v>
                </c:pt>
                <c:pt idx="65">
                  <c:v>8.5603112840466927E-2</c:v>
                </c:pt>
                <c:pt idx="66">
                  <c:v>8.6900129701686118E-2</c:v>
                </c:pt>
                <c:pt idx="67">
                  <c:v>8.8197146562905324E-2</c:v>
                </c:pt>
                <c:pt idx="68">
                  <c:v>8.9494163424124515E-2</c:v>
                </c:pt>
                <c:pt idx="69">
                  <c:v>9.0791180285343706E-2</c:v>
                </c:pt>
                <c:pt idx="70">
                  <c:v>9.2088197146562911E-2</c:v>
                </c:pt>
                <c:pt idx="71">
                  <c:v>9.3385214007782102E-2</c:v>
                </c:pt>
                <c:pt idx="72">
                  <c:v>9.4682230869001294E-2</c:v>
                </c:pt>
                <c:pt idx="73">
                  <c:v>9.5979247730220499E-2</c:v>
                </c:pt>
                <c:pt idx="74">
                  <c:v>9.727626459143969E-2</c:v>
                </c:pt>
                <c:pt idx="75">
                  <c:v>9.8573281452658881E-2</c:v>
                </c:pt>
                <c:pt idx="76">
                  <c:v>9.9870298313878086E-2</c:v>
                </c:pt>
                <c:pt idx="77">
                  <c:v>0.10116731517509728</c:v>
                </c:pt>
                <c:pt idx="78">
                  <c:v>0.10246433203631647</c:v>
                </c:pt>
                <c:pt idx="79">
                  <c:v>0.10376134889753567</c:v>
                </c:pt>
                <c:pt idx="80">
                  <c:v>0.10505836575875487</c:v>
                </c:pt>
                <c:pt idx="81">
                  <c:v>0.10635538261997406</c:v>
                </c:pt>
                <c:pt idx="82">
                  <c:v>0.10765239948119326</c:v>
                </c:pt>
                <c:pt idx="83">
                  <c:v>0.10894941634241245</c:v>
                </c:pt>
                <c:pt idx="84">
                  <c:v>0.11024643320363164</c:v>
                </c:pt>
                <c:pt idx="85">
                  <c:v>0.11154345006485085</c:v>
                </c:pt>
                <c:pt idx="86">
                  <c:v>0.11284046692607004</c:v>
                </c:pt>
                <c:pt idx="87">
                  <c:v>0.11413748378728923</c:v>
                </c:pt>
                <c:pt idx="88">
                  <c:v>0.11543450064850844</c:v>
                </c:pt>
                <c:pt idx="89">
                  <c:v>0.11673151750972763</c:v>
                </c:pt>
                <c:pt idx="90">
                  <c:v>0.11802853437094682</c:v>
                </c:pt>
                <c:pt idx="91">
                  <c:v>0.11932555123216602</c:v>
                </c:pt>
                <c:pt idx="92">
                  <c:v>0.12062256809338522</c:v>
                </c:pt>
                <c:pt idx="93">
                  <c:v>0.12191958495460441</c:v>
                </c:pt>
                <c:pt idx="94">
                  <c:v>0.12321660181582361</c:v>
                </c:pt>
                <c:pt idx="95">
                  <c:v>0.1245136186770428</c:v>
                </c:pt>
                <c:pt idx="96">
                  <c:v>0.12581063553826199</c:v>
                </c:pt>
                <c:pt idx="97">
                  <c:v>0.12710765239948119</c:v>
                </c:pt>
                <c:pt idx="98">
                  <c:v>0.12840466926070038</c:v>
                </c:pt>
                <c:pt idx="99">
                  <c:v>0.1297016861219196</c:v>
                </c:pt>
                <c:pt idx="100">
                  <c:v>0.13099870298313879</c:v>
                </c:pt>
                <c:pt idx="101">
                  <c:v>0.13229571984435798</c:v>
                </c:pt>
                <c:pt idx="102">
                  <c:v>0.13359273670557717</c:v>
                </c:pt>
                <c:pt idx="103">
                  <c:v>0.13488975356679636</c:v>
                </c:pt>
                <c:pt idx="104">
                  <c:v>0.13618677042801555</c:v>
                </c:pt>
                <c:pt idx="105">
                  <c:v>0.13748378728923477</c:v>
                </c:pt>
                <c:pt idx="106">
                  <c:v>0.13878080415045396</c:v>
                </c:pt>
                <c:pt idx="107">
                  <c:v>0.14007782101167315</c:v>
                </c:pt>
                <c:pt idx="108">
                  <c:v>0.14137483787289234</c:v>
                </c:pt>
                <c:pt idx="109">
                  <c:v>0.14267185473411154</c:v>
                </c:pt>
                <c:pt idx="110">
                  <c:v>0.14396887159533073</c:v>
                </c:pt>
                <c:pt idx="111">
                  <c:v>0.14526588845654995</c:v>
                </c:pt>
                <c:pt idx="112">
                  <c:v>0.14656290531776914</c:v>
                </c:pt>
                <c:pt idx="113">
                  <c:v>0.14785992217898833</c:v>
                </c:pt>
                <c:pt idx="114">
                  <c:v>0.14915693904020752</c:v>
                </c:pt>
                <c:pt idx="115">
                  <c:v>0.15045395590142671</c:v>
                </c:pt>
                <c:pt idx="116">
                  <c:v>0.1517509727626459</c:v>
                </c:pt>
                <c:pt idx="117">
                  <c:v>0.15304798962386512</c:v>
                </c:pt>
                <c:pt idx="118">
                  <c:v>0.15434500648508431</c:v>
                </c:pt>
                <c:pt idx="119">
                  <c:v>0.1556420233463035</c:v>
                </c:pt>
                <c:pt idx="120">
                  <c:v>0.1569390402075227</c:v>
                </c:pt>
                <c:pt idx="121">
                  <c:v>0.15823605706874189</c:v>
                </c:pt>
                <c:pt idx="122">
                  <c:v>0.15953307392996108</c:v>
                </c:pt>
                <c:pt idx="123">
                  <c:v>0.1608300907911803</c:v>
                </c:pt>
                <c:pt idx="124">
                  <c:v>0.16212710765239949</c:v>
                </c:pt>
                <c:pt idx="125">
                  <c:v>0.16342412451361868</c:v>
                </c:pt>
                <c:pt idx="126">
                  <c:v>0.16472114137483787</c:v>
                </c:pt>
                <c:pt idx="127">
                  <c:v>0.16601815823605706</c:v>
                </c:pt>
                <c:pt idx="128">
                  <c:v>0.16731517509727625</c:v>
                </c:pt>
                <c:pt idx="129">
                  <c:v>0.16861219195849547</c:v>
                </c:pt>
                <c:pt idx="130">
                  <c:v>0.16990920881971466</c:v>
                </c:pt>
                <c:pt idx="131">
                  <c:v>0.17120622568093385</c:v>
                </c:pt>
                <c:pt idx="132">
                  <c:v>0.17250324254215305</c:v>
                </c:pt>
                <c:pt idx="133">
                  <c:v>0.17380025940337224</c:v>
                </c:pt>
                <c:pt idx="134">
                  <c:v>0.17509727626459143</c:v>
                </c:pt>
                <c:pt idx="135">
                  <c:v>0.17639429312581065</c:v>
                </c:pt>
                <c:pt idx="136">
                  <c:v>0.17769130998702984</c:v>
                </c:pt>
                <c:pt idx="137">
                  <c:v>0.17898832684824903</c:v>
                </c:pt>
                <c:pt idx="138">
                  <c:v>0.18028534370946822</c:v>
                </c:pt>
                <c:pt idx="139">
                  <c:v>0.18158236057068741</c:v>
                </c:pt>
                <c:pt idx="140">
                  <c:v>0.1828793774319066</c:v>
                </c:pt>
                <c:pt idx="141">
                  <c:v>0.18417639429312582</c:v>
                </c:pt>
                <c:pt idx="142">
                  <c:v>0.18547341115434501</c:v>
                </c:pt>
                <c:pt idx="143">
                  <c:v>0.1867704280155642</c:v>
                </c:pt>
                <c:pt idx="144">
                  <c:v>0.1880674448767834</c:v>
                </c:pt>
                <c:pt idx="145">
                  <c:v>0.18936446173800259</c:v>
                </c:pt>
                <c:pt idx="146">
                  <c:v>0.19066147859922178</c:v>
                </c:pt>
                <c:pt idx="147">
                  <c:v>0.191958495460441</c:v>
                </c:pt>
                <c:pt idx="148">
                  <c:v>0.19325551232166019</c:v>
                </c:pt>
                <c:pt idx="149">
                  <c:v>0.19455252918287938</c:v>
                </c:pt>
                <c:pt idx="150">
                  <c:v>0.19584954604409857</c:v>
                </c:pt>
                <c:pt idx="151">
                  <c:v>0.19714656290531776</c:v>
                </c:pt>
                <c:pt idx="152">
                  <c:v>0.19844357976653695</c:v>
                </c:pt>
                <c:pt idx="153">
                  <c:v>0.19974059662775617</c:v>
                </c:pt>
                <c:pt idx="154">
                  <c:v>0.20103761348897536</c:v>
                </c:pt>
                <c:pt idx="155">
                  <c:v>0.20233463035019456</c:v>
                </c:pt>
                <c:pt idx="156">
                  <c:v>0.20363164721141375</c:v>
                </c:pt>
                <c:pt idx="157">
                  <c:v>0.20492866407263294</c:v>
                </c:pt>
                <c:pt idx="158">
                  <c:v>0.20622568093385213</c:v>
                </c:pt>
                <c:pt idx="159">
                  <c:v>0.20752269779507135</c:v>
                </c:pt>
                <c:pt idx="160">
                  <c:v>0.20881971465629054</c:v>
                </c:pt>
                <c:pt idx="161">
                  <c:v>0.21011673151750973</c:v>
                </c:pt>
                <c:pt idx="162">
                  <c:v>0.21141374837872892</c:v>
                </c:pt>
                <c:pt idx="163">
                  <c:v>0.21271076523994811</c:v>
                </c:pt>
                <c:pt idx="164">
                  <c:v>0.2140077821011673</c:v>
                </c:pt>
                <c:pt idx="165">
                  <c:v>0.21530479896238652</c:v>
                </c:pt>
                <c:pt idx="166">
                  <c:v>0.21660181582360571</c:v>
                </c:pt>
                <c:pt idx="167">
                  <c:v>0.21789883268482491</c:v>
                </c:pt>
                <c:pt idx="168">
                  <c:v>0.2191958495460441</c:v>
                </c:pt>
                <c:pt idx="169">
                  <c:v>0.22049286640726329</c:v>
                </c:pt>
                <c:pt idx="170">
                  <c:v>0.22178988326848248</c:v>
                </c:pt>
                <c:pt idx="171">
                  <c:v>0.2230869001297017</c:v>
                </c:pt>
                <c:pt idx="172">
                  <c:v>0.22438391699092089</c:v>
                </c:pt>
                <c:pt idx="173">
                  <c:v>0.22568093385214008</c:v>
                </c:pt>
                <c:pt idx="174">
                  <c:v>0.22697795071335927</c:v>
                </c:pt>
                <c:pt idx="175">
                  <c:v>0.22827496757457846</c:v>
                </c:pt>
                <c:pt idx="176">
                  <c:v>0.22957198443579765</c:v>
                </c:pt>
                <c:pt idx="177">
                  <c:v>0.23086900129701687</c:v>
                </c:pt>
                <c:pt idx="178">
                  <c:v>0.23216601815823606</c:v>
                </c:pt>
                <c:pt idx="179">
                  <c:v>0.23346303501945526</c:v>
                </c:pt>
                <c:pt idx="180">
                  <c:v>0.23476005188067445</c:v>
                </c:pt>
                <c:pt idx="181">
                  <c:v>0.23605706874189364</c:v>
                </c:pt>
                <c:pt idx="182">
                  <c:v>0.23735408560311283</c:v>
                </c:pt>
                <c:pt idx="183">
                  <c:v>0.23865110246433205</c:v>
                </c:pt>
                <c:pt idx="184">
                  <c:v>0.23994811932555124</c:v>
                </c:pt>
                <c:pt idx="185">
                  <c:v>0.24124513618677043</c:v>
                </c:pt>
                <c:pt idx="186">
                  <c:v>0.24254215304798962</c:v>
                </c:pt>
                <c:pt idx="187">
                  <c:v>0.24383916990920881</c:v>
                </c:pt>
                <c:pt idx="188">
                  <c:v>0.24513618677042801</c:v>
                </c:pt>
                <c:pt idx="189">
                  <c:v>0.24643320363164722</c:v>
                </c:pt>
                <c:pt idx="190">
                  <c:v>0.24773022049286642</c:v>
                </c:pt>
                <c:pt idx="191">
                  <c:v>0.24902723735408561</c:v>
                </c:pt>
                <c:pt idx="192">
                  <c:v>0.2503242542153048</c:v>
                </c:pt>
                <c:pt idx="193">
                  <c:v>0.25162127107652399</c:v>
                </c:pt>
                <c:pt idx="194">
                  <c:v>0.25291828793774318</c:v>
                </c:pt>
                <c:pt idx="195">
                  <c:v>0.25421530479896237</c:v>
                </c:pt>
                <c:pt idx="196">
                  <c:v>0.25551232166018156</c:v>
                </c:pt>
                <c:pt idx="197">
                  <c:v>0.25680933852140075</c:v>
                </c:pt>
                <c:pt idx="198">
                  <c:v>0.25810635538262</c:v>
                </c:pt>
                <c:pt idx="199">
                  <c:v>0.25940337224383919</c:v>
                </c:pt>
                <c:pt idx="200">
                  <c:v>0.26070038910505838</c:v>
                </c:pt>
                <c:pt idx="201">
                  <c:v>0.26199740596627757</c:v>
                </c:pt>
                <c:pt idx="202">
                  <c:v>0.26329442282749677</c:v>
                </c:pt>
                <c:pt idx="203">
                  <c:v>0.26459143968871596</c:v>
                </c:pt>
                <c:pt idx="204">
                  <c:v>0.26588845654993515</c:v>
                </c:pt>
                <c:pt idx="205">
                  <c:v>0.26718547341115434</c:v>
                </c:pt>
                <c:pt idx="206">
                  <c:v>0.26848249027237353</c:v>
                </c:pt>
                <c:pt idx="207">
                  <c:v>0.26977950713359272</c:v>
                </c:pt>
                <c:pt idx="208">
                  <c:v>0.27107652399481191</c:v>
                </c:pt>
                <c:pt idx="209">
                  <c:v>0.2723735408560311</c:v>
                </c:pt>
                <c:pt idx="210">
                  <c:v>0.27367055771725035</c:v>
                </c:pt>
                <c:pt idx="211">
                  <c:v>0.27496757457846954</c:v>
                </c:pt>
                <c:pt idx="212">
                  <c:v>0.27626459143968873</c:v>
                </c:pt>
                <c:pt idx="213">
                  <c:v>0.27756160830090792</c:v>
                </c:pt>
                <c:pt idx="214">
                  <c:v>0.27885862516212712</c:v>
                </c:pt>
                <c:pt idx="215">
                  <c:v>0.28015564202334631</c:v>
                </c:pt>
                <c:pt idx="216">
                  <c:v>0.2814526588845655</c:v>
                </c:pt>
                <c:pt idx="217">
                  <c:v>0.28274967574578469</c:v>
                </c:pt>
                <c:pt idx="218">
                  <c:v>0.28404669260700388</c:v>
                </c:pt>
                <c:pt idx="219">
                  <c:v>0.28534370946822307</c:v>
                </c:pt>
                <c:pt idx="220">
                  <c:v>0.28664072632944226</c:v>
                </c:pt>
                <c:pt idx="221">
                  <c:v>0.28793774319066145</c:v>
                </c:pt>
                <c:pt idx="222">
                  <c:v>0.2892347600518807</c:v>
                </c:pt>
                <c:pt idx="223">
                  <c:v>0.29053177691309989</c:v>
                </c:pt>
                <c:pt idx="224">
                  <c:v>0.29182879377431908</c:v>
                </c:pt>
                <c:pt idx="225">
                  <c:v>0.29312581063553828</c:v>
                </c:pt>
                <c:pt idx="226">
                  <c:v>0.29442282749675747</c:v>
                </c:pt>
                <c:pt idx="227">
                  <c:v>0.29571984435797666</c:v>
                </c:pt>
                <c:pt idx="228">
                  <c:v>0.29701686121919585</c:v>
                </c:pt>
                <c:pt idx="229">
                  <c:v>0.29831387808041504</c:v>
                </c:pt>
                <c:pt idx="230">
                  <c:v>0.29961089494163423</c:v>
                </c:pt>
                <c:pt idx="231">
                  <c:v>0.30090791180285342</c:v>
                </c:pt>
                <c:pt idx="232">
                  <c:v>0.30220492866407261</c:v>
                </c:pt>
                <c:pt idx="233">
                  <c:v>0.30350194552529181</c:v>
                </c:pt>
                <c:pt idx="234">
                  <c:v>0.30479896238651105</c:v>
                </c:pt>
                <c:pt idx="235">
                  <c:v>0.30609597924773024</c:v>
                </c:pt>
                <c:pt idx="236">
                  <c:v>0.30739299610894943</c:v>
                </c:pt>
                <c:pt idx="237">
                  <c:v>0.30869001297016863</c:v>
                </c:pt>
                <c:pt idx="238">
                  <c:v>0.30998702983138782</c:v>
                </c:pt>
                <c:pt idx="239">
                  <c:v>0.31128404669260701</c:v>
                </c:pt>
                <c:pt idx="240">
                  <c:v>0.3125810635538262</c:v>
                </c:pt>
                <c:pt idx="241">
                  <c:v>0.31387808041504539</c:v>
                </c:pt>
                <c:pt idx="242">
                  <c:v>0.31517509727626458</c:v>
                </c:pt>
                <c:pt idx="243">
                  <c:v>0.31647211413748377</c:v>
                </c:pt>
                <c:pt idx="244">
                  <c:v>0.31776913099870296</c:v>
                </c:pt>
                <c:pt idx="245">
                  <c:v>0.31906614785992216</c:v>
                </c:pt>
                <c:pt idx="246">
                  <c:v>0.3203631647211414</c:v>
                </c:pt>
                <c:pt idx="247">
                  <c:v>0.32166018158236059</c:v>
                </c:pt>
                <c:pt idx="248">
                  <c:v>0.32295719844357978</c:v>
                </c:pt>
                <c:pt idx="249">
                  <c:v>0.32425421530479898</c:v>
                </c:pt>
                <c:pt idx="250">
                  <c:v>0.32555123216601817</c:v>
                </c:pt>
                <c:pt idx="251">
                  <c:v>0.32684824902723736</c:v>
                </c:pt>
                <c:pt idx="252">
                  <c:v>0.32814526588845655</c:v>
                </c:pt>
                <c:pt idx="253">
                  <c:v>0.32944228274967574</c:v>
                </c:pt>
                <c:pt idx="254">
                  <c:v>0.33073929961089493</c:v>
                </c:pt>
                <c:pt idx="255">
                  <c:v>0.33203631647211412</c:v>
                </c:pt>
                <c:pt idx="256">
                  <c:v>0.33333333333333331</c:v>
                </c:pt>
                <c:pt idx="257">
                  <c:v>0.33463035019455251</c:v>
                </c:pt>
                <c:pt idx="258">
                  <c:v>0.3359273670557717</c:v>
                </c:pt>
                <c:pt idx="259">
                  <c:v>0.33722438391699094</c:v>
                </c:pt>
                <c:pt idx="260">
                  <c:v>0.33852140077821014</c:v>
                </c:pt>
                <c:pt idx="261">
                  <c:v>0.33981841763942933</c:v>
                </c:pt>
                <c:pt idx="262">
                  <c:v>0.34111543450064852</c:v>
                </c:pt>
                <c:pt idx="263">
                  <c:v>0.34241245136186771</c:v>
                </c:pt>
                <c:pt idx="264">
                  <c:v>0.3437094682230869</c:v>
                </c:pt>
                <c:pt idx="265">
                  <c:v>0.34500648508430609</c:v>
                </c:pt>
                <c:pt idx="266">
                  <c:v>0.34630350194552528</c:v>
                </c:pt>
                <c:pt idx="267">
                  <c:v>0.34760051880674447</c:v>
                </c:pt>
                <c:pt idx="268">
                  <c:v>0.34889753566796367</c:v>
                </c:pt>
                <c:pt idx="269">
                  <c:v>0.35019455252918286</c:v>
                </c:pt>
                <c:pt idx="270">
                  <c:v>0.35149156939040205</c:v>
                </c:pt>
                <c:pt idx="271">
                  <c:v>0.35278858625162129</c:v>
                </c:pt>
                <c:pt idx="272">
                  <c:v>0.35408560311284049</c:v>
                </c:pt>
                <c:pt idx="273">
                  <c:v>0.35538261997405968</c:v>
                </c:pt>
                <c:pt idx="274">
                  <c:v>0.35667963683527887</c:v>
                </c:pt>
                <c:pt idx="275">
                  <c:v>0.35797665369649806</c:v>
                </c:pt>
                <c:pt idx="276">
                  <c:v>0.35927367055771725</c:v>
                </c:pt>
                <c:pt idx="277">
                  <c:v>0.36057068741893644</c:v>
                </c:pt>
                <c:pt idx="278">
                  <c:v>0.36186770428015563</c:v>
                </c:pt>
                <c:pt idx="279">
                  <c:v>0.36316472114137482</c:v>
                </c:pt>
                <c:pt idx="280">
                  <c:v>0.36446173800259402</c:v>
                </c:pt>
                <c:pt idx="281">
                  <c:v>0.36575875486381321</c:v>
                </c:pt>
                <c:pt idx="282">
                  <c:v>0.3670557717250324</c:v>
                </c:pt>
                <c:pt idx="283">
                  <c:v>0.36835278858625164</c:v>
                </c:pt>
                <c:pt idx="284">
                  <c:v>0.36964980544747084</c:v>
                </c:pt>
                <c:pt idx="285">
                  <c:v>0.37094682230869003</c:v>
                </c:pt>
                <c:pt idx="286">
                  <c:v>0.37224383916990922</c:v>
                </c:pt>
                <c:pt idx="287">
                  <c:v>0.37354085603112841</c:v>
                </c:pt>
                <c:pt idx="288">
                  <c:v>0.3748378728923476</c:v>
                </c:pt>
                <c:pt idx="289">
                  <c:v>0.37613488975356679</c:v>
                </c:pt>
                <c:pt idx="290">
                  <c:v>0.37743190661478598</c:v>
                </c:pt>
                <c:pt idx="291">
                  <c:v>0.37872892347600517</c:v>
                </c:pt>
                <c:pt idx="292">
                  <c:v>0.38002594033722437</c:v>
                </c:pt>
                <c:pt idx="293">
                  <c:v>0.38132295719844356</c:v>
                </c:pt>
                <c:pt idx="294">
                  <c:v>0.38261997405966275</c:v>
                </c:pt>
                <c:pt idx="295">
                  <c:v>0.383916990920882</c:v>
                </c:pt>
                <c:pt idx="296">
                  <c:v>0.38521400778210119</c:v>
                </c:pt>
                <c:pt idx="297">
                  <c:v>0.38651102464332038</c:v>
                </c:pt>
                <c:pt idx="298">
                  <c:v>0.38780804150453957</c:v>
                </c:pt>
                <c:pt idx="299">
                  <c:v>0.38910505836575876</c:v>
                </c:pt>
                <c:pt idx="300">
                  <c:v>0.39040207522697795</c:v>
                </c:pt>
                <c:pt idx="301">
                  <c:v>0.39169909208819714</c:v>
                </c:pt>
                <c:pt idx="302">
                  <c:v>0.39299610894941633</c:v>
                </c:pt>
                <c:pt idx="303">
                  <c:v>0.39429312581063553</c:v>
                </c:pt>
                <c:pt idx="304">
                  <c:v>0.39559014267185472</c:v>
                </c:pt>
                <c:pt idx="305">
                  <c:v>0.39688715953307391</c:v>
                </c:pt>
                <c:pt idx="306">
                  <c:v>0.3981841763942931</c:v>
                </c:pt>
                <c:pt idx="307">
                  <c:v>0.39948119325551235</c:v>
                </c:pt>
                <c:pt idx="308">
                  <c:v>0.40077821011673154</c:v>
                </c:pt>
                <c:pt idx="309">
                  <c:v>0.40207522697795073</c:v>
                </c:pt>
                <c:pt idx="310">
                  <c:v>0.40337224383916992</c:v>
                </c:pt>
                <c:pt idx="311">
                  <c:v>0.40466926070038911</c:v>
                </c:pt>
                <c:pt idx="312">
                  <c:v>0.4059662775616083</c:v>
                </c:pt>
                <c:pt idx="313">
                  <c:v>0.40726329442282749</c:v>
                </c:pt>
                <c:pt idx="314">
                  <c:v>0.40856031128404668</c:v>
                </c:pt>
                <c:pt idx="315">
                  <c:v>0.40985732814526588</c:v>
                </c:pt>
                <c:pt idx="316">
                  <c:v>0.41115434500648507</c:v>
                </c:pt>
                <c:pt idx="317">
                  <c:v>0.41245136186770426</c:v>
                </c:pt>
                <c:pt idx="318">
                  <c:v>0.41374837872892345</c:v>
                </c:pt>
                <c:pt idx="319">
                  <c:v>0.4150453955901427</c:v>
                </c:pt>
                <c:pt idx="320">
                  <c:v>0.41634241245136189</c:v>
                </c:pt>
                <c:pt idx="321">
                  <c:v>0.41763942931258108</c:v>
                </c:pt>
                <c:pt idx="322">
                  <c:v>0.41893644617380027</c:v>
                </c:pt>
                <c:pt idx="323">
                  <c:v>0.42023346303501946</c:v>
                </c:pt>
                <c:pt idx="324">
                  <c:v>0.42153047989623865</c:v>
                </c:pt>
                <c:pt idx="325">
                  <c:v>0.42282749675745784</c:v>
                </c:pt>
                <c:pt idx="326">
                  <c:v>0.42412451361867703</c:v>
                </c:pt>
                <c:pt idx="327">
                  <c:v>0.42542153047989623</c:v>
                </c:pt>
                <c:pt idx="328">
                  <c:v>0.42671854734111542</c:v>
                </c:pt>
                <c:pt idx="329">
                  <c:v>0.42801556420233461</c:v>
                </c:pt>
                <c:pt idx="330">
                  <c:v>0.4293125810635538</c:v>
                </c:pt>
                <c:pt idx="331">
                  <c:v>0.43060959792477305</c:v>
                </c:pt>
                <c:pt idx="332">
                  <c:v>0.43190661478599224</c:v>
                </c:pt>
                <c:pt idx="333">
                  <c:v>0.43320363164721143</c:v>
                </c:pt>
                <c:pt idx="334">
                  <c:v>0.43450064850843062</c:v>
                </c:pt>
                <c:pt idx="335">
                  <c:v>0.43579766536964981</c:v>
                </c:pt>
                <c:pt idx="336">
                  <c:v>0.437094682230869</c:v>
                </c:pt>
                <c:pt idx="337">
                  <c:v>0.43839169909208819</c:v>
                </c:pt>
                <c:pt idx="338">
                  <c:v>0.43968871595330739</c:v>
                </c:pt>
                <c:pt idx="339">
                  <c:v>0.44098573281452658</c:v>
                </c:pt>
                <c:pt idx="340">
                  <c:v>0.44228274967574577</c:v>
                </c:pt>
                <c:pt idx="341">
                  <c:v>0.44357976653696496</c:v>
                </c:pt>
                <c:pt idx="342">
                  <c:v>0.44487678339818415</c:v>
                </c:pt>
                <c:pt idx="343">
                  <c:v>0.4461738002594034</c:v>
                </c:pt>
                <c:pt idx="344">
                  <c:v>0.44747081712062259</c:v>
                </c:pt>
                <c:pt idx="345">
                  <c:v>0.44876783398184178</c:v>
                </c:pt>
                <c:pt idx="346">
                  <c:v>0.45006485084306097</c:v>
                </c:pt>
                <c:pt idx="347">
                  <c:v>0.45136186770428016</c:v>
                </c:pt>
                <c:pt idx="348">
                  <c:v>0.45265888456549935</c:v>
                </c:pt>
                <c:pt idx="349">
                  <c:v>0.45395590142671854</c:v>
                </c:pt>
                <c:pt idx="350">
                  <c:v>0.45525291828793774</c:v>
                </c:pt>
                <c:pt idx="351">
                  <c:v>0.45654993514915693</c:v>
                </c:pt>
                <c:pt idx="352">
                  <c:v>0.45784695201037612</c:v>
                </c:pt>
                <c:pt idx="353">
                  <c:v>0.45914396887159531</c:v>
                </c:pt>
                <c:pt idx="354">
                  <c:v>0.4604409857328145</c:v>
                </c:pt>
                <c:pt idx="355">
                  <c:v>0.46173800259403375</c:v>
                </c:pt>
                <c:pt idx="356">
                  <c:v>0.46303501945525294</c:v>
                </c:pt>
                <c:pt idx="357">
                  <c:v>0.46433203631647213</c:v>
                </c:pt>
                <c:pt idx="358">
                  <c:v>0.46562905317769132</c:v>
                </c:pt>
                <c:pt idx="359">
                  <c:v>0.46692607003891051</c:v>
                </c:pt>
                <c:pt idx="360">
                  <c:v>0.4682230869001297</c:v>
                </c:pt>
                <c:pt idx="361">
                  <c:v>0.46952010376134889</c:v>
                </c:pt>
                <c:pt idx="362">
                  <c:v>0.47081712062256809</c:v>
                </c:pt>
                <c:pt idx="363">
                  <c:v>0.47211413748378728</c:v>
                </c:pt>
                <c:pt idx="364">
                  <c:v>0.47341115434500647</c:v>
                </c:pt>
                <c:pt idx="365">
                  <c:v>0.47470817120622566</c:v>
                </c:pt>
                <c:pt idx="366">
                  <c:v>0.47600518806744485</c:v>
                </c:pt>
                <c:pt idx="367">
                  <c:v>0.4773022049286641</c:v>
                </c:pt>
                <c:pt idx="368">
                  <c:v>0.47859922178988329</c:v>
                </c:pt>
                <c:pt idx="369">
                  <c:v>0.47989623865110248</c:v>
                </c:pt>
                <c:pt idx="370">
                  <c:v>0.48119325551232167</c:v>
                </c:pt>
                <c:pt idx="371">
                  <c:v>0.48249027237354086</c:v>
                </c:pt>
                <c:pt idx="372">
                  <c:v>0.48378728923476005</c:v>
                </c:pt>
                <c:pt idx="373">
                  <c:v>0.48508430609597925</c:v>
                </c:pt>
                <c:pt idx="374">
                  <c:v>0.48638132295719844</c:v>
                </c:pt>
                <c:pt idx="375">
                  <c:v>0.48767833981841763</c:v>
                </c:pt>
                <c:pt idx="376">
                  <c:v>0.48897535667963682</c:v>
                </c:pt>
                <c:pt idx="377">
                  <c:v>0.49027237354085601</c:v>
                </c:pt>
                <c:pt idx="378">
                  <c:v>0.4915693904020752</c:v>
                </c:pt>
                <c:pt idx="379">
                  <c:v>0.49286640726329445</c:v>
                </c:pt>
                <c:pt idx="380">
                  <c:v>0.49416342412451364</c:v>
                </c:pt>
                <c:pt idx="381">
                  <c:v>0.49546044098573283</c:v>
                </c:pt>
                <c:pt idx="382">
                  <c:v>0.49675745784695202</c:v>
                </c:pt>
                <c:pt idx="383">
                  <c:v>0.49805447470817121</c:v>
                </c:pt>
                <c:pt idx="384">
                  <c:v>0.4993514915693904</c:v>
                </c:pt>
                <c:pt idx="385">
                  <c:v>0.5006485084306096</c:v>
                </c:pt>
                <c:pt idx="386">
                  <c:v>0.50194552529182879</c:v>
                </c:pt>
                <c:pt idx="387">
                  <c:v>0.50324254215304798</c:v>
                </c:pt>
                <c:pt idx="388">
                  <c:v>0.50453955901426717</c:v>
                </c:pt>
                <c:pt idx="389">
                  <c:v>0.50583657587548636</c:v>
                </c:pt>
                <c:pt idx="390">
                  <c:v>0.50713359273670555</c:v>
                </c:pt>
                <c:pt idx="391">
                  <c:v>0.50843060959792474</c:v>
                </c:pt>
                <c:pt idx="392">
                  <c:v>0.50972762645914393</c:v>
                </c:pt>
                <c:pt idx="393">
                  <c:v>0.51102464332036313</c:v>
                </c:pt>
                <c:pt idx="394">
                  <c:v>0.51232166018158232</c:v>
                </c:pt>
                <c:pt idx="395">
                  <c:v>0.51361867704280151</c:v>
                </c:pt>
                <c:pt idx="396">
                  <c:v>0.5149156939040207</c:v>
                </c:pt>
                <c:pt idx="397">
                  <c:v>0.51621271076524</c:v>
                </c:pt>
                <c:pt idx="398">
                  <c:v>0.51750972762645919</c:v>
                </c:pt>
                <c:pt idx="399">
                  <c:v>0.51880674448767838</c:v>
                </c:pt>
                <c:pt idx="400">
                  <c:v>0.52010376134889758</c:v>
                </c:pt>
                <c:pt idx="401">
                  <c:v>0.52140077821011677</c:v>
                </c:pt>
                <c:pt idx="402">
                  <c:v>0.52269779507133596</c:v>
                </c:pt>
                <c:pt idx="403">
                  <c:v>0.52399481193255515</c:v>
                </c:pt>
                <c:pt idx="404">
                  <c:v>0.52529182879377434</c:v>
                </c:pt>
                <c:pt idx="405">
                  <c:v>0.52658884565499353</c:v>
                </c:pt>
                <c:pt idx="406">
                  <c:v>0.52788586251621272</c:v>
                </c:pt>
                <c:pt idx="407">
                  <c:v>0.52918287937743191</c:v>
                </c:pt>
                <c:pt idx="408">
                  <c:v>0.53047989623865111</c:v>
                </c:pt>
                <c:pt idx="409">
                  <c:v>0.5317769130998703</c:v>
                </c:pt>
                <c:pt idx="410">
                  <c:v>0.53307392996108949</c:v>
                </c:pt>
                <c:pt idx="411">
                  <c:v>0.53437094682230868</c:v>
                </c:pt>
                <c:pt idx="412">
                  <c:v>0.53566796368352787</c:v>
                </c:pt>
                <c:pt idx="413">
                  <c:v>0.53696498054474706</c:v>
                </c:pt>
                <c:pt idx="414">
                  <c:v>0.53826199740596625</c:v>
                </c:pt>
                <c:pt idx="415">
                  <c:v>0.53955901426718544</c:v>
                </c:pt>
                <c:pt idx="416">
                  <c:v>0.54085603112840464</c:v>
                </c:pt>
                <c:pt idx="417">
                  <c:v>0.54215304798962383</c:v>
                </c:pt>
                <c:pt idx="418">
                  <c:v>0.54345006485084302</c:v>
                </c:pt>
                <c:pt idx="419">
                  <c:v>0.54474708171206221</c:v>
                </c:pt>
                <c:pt idx="420">
                  <c:v>0.5460440985732814</c:v>
                </c:pt>
                <c:pt idx="421">
                  <c:v>0.5473411154345007</c:v>
                </c:pt>
                <c:pt idx="422">
                  <c:v>0.54863813229571989</c:v>
                </c:pt>
                <c:pt idx="423">
                  <c:v>0.54993514915693908</c:v>
                </c:pt>
                <c:pt idx="424">
                  <c:v>0.55123216601815828</c:v>
                </c:pt>
                <c:pt idx="425">
                  <c:v>0.55252918287937747</c:v>
                </c:pt>
                <c:pt idx="426">
                  <c:v>0.55382619974059666</c:v>
                </c:pt>
                <c:pt idx="427">
                  <c:v>0.55512321660181585</c:v>
                </c:pt>
                <c:pt idx="428">
                  <c:v>0.55642023346303504</c:v>
                </c:pt>
                <c:pt idx="429">
                  <c:v>0.55771725032425423</c:v>
                </c:pt>
                <c:pt idx="430">
                  <c:v>0.55901426718547342</c:v>
                </c:pt>
                <c:pt idx="431">
                  <c:v>0.56031128404669261</c:v>
                </c:pt>
                <c:pt idx="432">
                  <c:v>0.56160830090791181</c:v>
                </c:pt>
                <c:pt idx="433">
                  <c:v>0.562905317769131</c:v>
                </c:pt>
                <c:pt idx="434">
                  <c:v>0.56420233463035019</c:v>
                </c:pt>
                <c:pt idx="435">
                  <c:v>0.56549935149156938</c:v>
                </c:pt>
                <c:pt idx="436">
                  <c:v>0.56679636835278857</c:v>
                </c:pt>
                <c:pt idx="437">
                  <c:v>0.56809338521400776</c:v>
                </c:pt>
                <c:pt idx="438">
                  <c:v>0.56939040207522695</c:v>
                </c:pt>
                <c:pt idx="439">
                  <c:v>0.57068741893644614</c:v>
                </c:pt>
                <c:pt idx="440">
                  <c:v>0.57198443579766534</c:v>
                </c:pt>
                <c:pt idx="441">
                  <c:v>0.57328145265888453</c:v>
                </c:pt>
                <c:pt idx="442">
                  <c:v>0.57457846952010372</c:v>
                </c:pt>
                <c:pt idx="443">
                  <c:v>0.57587548638132291</c:v>
                </c:pt>
                <c:pt idx="444">
                  <c:v>0.5771725032425421</c:v>
                </c:pt>
                <c:pt idx="445">
                  <c:v>0.5784695201037614</c:v>
                </c:pt>
                <c:pt idx="446">
                  <c:v>0.57976653696498059</c:v>
                </c:pt>
                <c:pt idx="447">
                  <c:v>0.58106355382619979</c:v>
                </c:pt>
                <c:pt idx="448">
                  <c:v>0.58236057068741898</c:v>
                </c:pt>
                <c:pt idx="449">
                  <c:v>0.58365758754863817</c:v>
                </c:pt>
                <c:pt idx="450">
                  <c:v>0.58495460440985736</c:v>
                </c:pt>
                <c:pt idx="451">
                  <c:v>0.58625162127107655</c:v>
                </c:pt>
                <c:pt idx="452">
                  <c:v>0.58754863813229574</c:v>
                </c:pt>
                <c:pt idx="453">
                  <c:v>0.58884565499351493</c:v>
                </c:pt>
                <c:pt idx="454">
                  <c:v>0.59014267185473412</c:v>
                </c:pt>
                <c:pt idx="455">
                  <c:v>0.59143968871595332</c:v>
                </c:pt>
                <c:pt idx="456">
                  <c:v>0.59273670557717251</c:v>
                </c:pt>
                <c:pt idx="457">
                  <c:v>0.5940337224383917</c:v>
                </c:pt>
                <c:pt idx="458">
                  <c:v>0.59533073929961089</c:v>
                </c:pt>
                <c:pt idx="459">
                  <c:v>0.59662775616083008</c:v>
                </c:pt>
                <c:pt idx="460">
                  <c:v>0.59792477302204927</c:v>
                </c:pt>
                <c:pt idx="461">
                  <c:v>0.59922178988326846</c:v>
                </c:pt>
                <c:pt idx="462">
                  <c:v>0.60051880674448765</c:v>
                </c:pt>
                <c:pt idx="463">
                  <c:v>0.60181582360570685</c:v>
                </c:pt>
                <c:pt idx="464">
                  <c:v>0.60311284046692604</c:v>
                </c:pt>
                <c:pt idx="465">
                  <c:v>0.60440985732814523</c:v>
                </c:pt>
                <c:pt idx="466">
                  <c:v>0.60570687418936442</c:v>
                </c:pt>
                <c:pt idx="467">
                  <c:v>0.60700389105058361</c:v>
                </c:pt>
                <c:pt idx="468">
                  <c:v>0.6083009079118028</c:v>
                </c:pt>
                <c:pt idx="469">
                  <c:v>0.6095979247730221</c:v>
                </c:pt>
                <c:pt idx="470">
                  <c:v>0.6108949416342413</c:v>
                </c:pt>
                <c:pt idx="471">
                  <c:v>0.61219195849546049</c:v>
                </c:pt>
                <c:pt idx="472">
                  <c:v>0.61348897535667968</c:v>
                </c:pt>
                <c:pt idx="473">
                  <c:v>0.61478599221789887</c:v>
                </c:pt>
                <c:pt idx="474">
                  <c:v>0.61608300907911806</c:v>
                </c:pt>
                <c:pt idx="475">
                  <c:v>0.61738002594033725</c:v>
                </c:pt>
                <c:pt idx="476">
                  <c:v>0.61867704280155644</c:v>
                </c:pt>
                <c:pt idx="477">
                  <c:v>0.61997405966277563</c:v>
                </c:pt>
                <c:pt idx="478">
                  <c:v>0.62127107652399483</c:v>
                </c:pt>
                <c:pt idx="479">
                  <c:v>0.62256809338521402</c:v>
                </c:pt>
                <c:pt idx="480">
                  <c:v>0.62386511024643321</c:v>
                </c:pt>
                <c:pt idx="481">
                  <c:v>0.6251621271076524</c:v>
                </c:pt>
                <c:pt idx="482">
                  <c:v>0.62645914396887159</c:v>
                </c:pt>
                <c:pt idx="483">
                  <c:v>0.62775616083009078</c:v>
                </c:pt>
                <c:pt idx="484">
                  <c:v>0.62905317769130997</c:v>
                </c:pt>
                <c:pt idx="485">
                  <c:v>0.63035019455252916</c:v>
                </c:pt>
                <c:pt idx="486">
                  <c:v>0.63164721141374836</c:v>
                </c:pt>
                <c:pt idx="487">
                  <c:v>0.63294422827496755</c:v>
                </c:pt>
                <c:pt idx="488">
                  <c:v>0.63424124513618674</c:v>
                </c:pt>
                <c:pt idx="489">
                  <c:v>0.63553826199740593</c:v>
                </c:pt>
                <c:pt idx="490">
                  <c:v>0.63683527885862512</c:v>
                </c:pt>
                <c:pt idx="491">
                  <c:v>0.63813229571984431</c:v>
                </c:pt>
                <c:pt idx="492">
                  <c:v>0.6394293125810635</c:v>
                </c:pt>
                <c:pt idx="493">
                  <c:v>0.6407263294422828</c:v>
                </c:pt>
                <c:pt idx="494">
                  <c:v>0.642023346303502</c:v>
                </c:pt>
                <c:pt idx="495">
                  <c:v>0.64332036316472119</c:v>
                </c:pt>
                <c:pt idx="496">
                  <c:v>0.64461738002594038</c:v>
                </c:pt>
                <c:pt idx="497">
                  <c:v>0.64591439688715957</c:v>
                </c:pt>
                <c:pt idx="498">
                  <c:v>0.64721141374837876</c:v>
                </c:pt>
                <c:pt idx="499">
                  <c:v>0.64850843060959795</c:v>
                </c:pt>
                <c:pt idx="500">
                  <c:v>0.64980544747081714</c:v>
                </c:pt>
                <c:pt idx="501">
                  <c:v>0.65110246433203633</c:v>
                </c:pt>
                <c:pt idx="502">
                  <c:v>0.65239948119325553</c:v>
                </c:pt>
                <c:pt idx="503">
                  <c:v>0.65369649805447472</c:v>
                </c:pt>
                <c:pt idx="504">
                  <c:v>0.65499351491569391</c:v>
                </c:pt>
                <c:pt idx="505">
                  <c:v>0.6562905317769131</c:v>
                </c:pt>
                <c:pt idx="506">
                  <c:v>0.65758754863813229</c:v>
                </c:pt>
                <c:pt idx="507">
                  <c:v>0.65888456549935148</c:v>
                </c:pt>
                <c:pt idx="508">
                  <c:v>0.66018158236057067</c:v>
                </c:pt>
                <c:pt idx="509">
                  <c:v>0.66147859922178986</c:v>
                </c:pt>
                <c:pt idx="510">
                  <c:v>0.66277561608300906</c:v>
                </c:pt>
                <c:pt idx="511">
                  <c:v>0.66407263294422825</c:v>
                </c:pt>
                <c:pt idx="512">
                  <c:v>0.66536964980544744</c:v>
                </c:pt>
                <c:pt idx="513">
                  <c:v>0.66666666666666663</c:v>
                </c:pt>
                <c:pt idx="514">
                  <c:v>0.66796368352788582</c:v>
                </c:pt>
                <c:pt idx="515">
                  <c:v>0.66926070038910501</c:v>
                </c:pt>
                <c:pt idx="516">
                  <c:v>0.6705577172503242</c:v>
                </c:pt>
                <c:pt idx="517">
                  <c:v>0.67185473411154339</c:v>
                </c:pt>
                <c:pt idx="518">
                  <c:v>0.6731517509727627</c:v>
                </c:pt>
                <c:pt idx="519">
                  <c:v>0.67444876783398189</c:v>
                </c:pt>
                <c:pt idx="520">
                  <c:v>0.67574578469520108</c:v>
                </c:pt>
                <c:pt idx="521">
                  <c:v>0.67704280155642027</c:v>
                </c:pt>
                <c:pt idx="522">
                  <c:v>0.67833981841763946</c:v>
                </c:pt>
                <c:pt idx="523">
                  <c:v>0.67963683527885865</c:v>
                </c:pt>
                <c:pt idx="524">
                  <c:v>0.68093385214007784</c:v>
                </c:pt>
                <c:pt idx="525">
                  <c:v>0.68223086900129704</c:v>
                </c:pt>
                <c:pt idx="526">
                  <c:v>0.68352788586251623</c:v>
                </c:pt>
                <c:pt idx="527">
                  <c:v>0.68482490272373542</c:v>
                </c:pt>
                <c:pt idx="528">
                  <c:v>0.68612191958495461</c:v>
                </c:pt>
                <c:pt idx="529">
                  <c:v>0.6874189364461738</c:v>
                </c:pt>
                <c:pt idx="530">
                  <c:v>0.68871595330739299</c:v>
                </c:pt>
                <c:pt idx="531">
                  <c:v>0.69001297016861218</c:v>
                </c:pt>
                <c:pt idx="532">
                  <c:v>0.69130998702983137</c:v>
                </c:pt>
                <c:pt idx="533">
                  <c:v>0.69260700389105057</c:v>
                </c:pt>
                <c:pt idx="534">
                  <c:v>0.69390402075226976</c:v>
                </c:pt>
                <c:pt idx="535">
                  <c:v>0.69520103761348895</c:v>
                </c:pt>
                <c:pt idx="536">
                  <c:v>0.69649805447470814</c:v>
                </c:pt>
                <c:pt idx="537">
                  <c:v>0.69779507133592733</c:v>
                </c:pt>
                <c:pt idx="538">
                  <c:v>0.69909208819714652</c:v>
                </c:pt>
                <c:pt idx="539">
                  <c:v>0.70038910505836571</c:v>
                </c:pt>
                <c:pt idx="540">
                  <c:v>0.7016861219195849</c:v>
                </c:pt>
                <c:pt idx="541">
                  <c:v>0.7029831387808041</c:v>
                </c:pt>
                <c:pt idx="542">
                  <c:v>0.7042801556420234</c:v>
                </c:pt>
                <c:pt idx="543">
                  <c:v>0.70557717250324259</c:v>
                </c:pt>
                <c:pt idx="544">
                  <c:v>0.70687418936446178</c:v>
                </c:pt>
                <c:pt idx="545">
                  <c:v>0.70817120622568097</c:v>
                </c:pt>
                <c:pt idx="546">
                  <c:v>0.70946822308690016</c:v>
                </c:pt>
                <c:pt idx="547">
                  <c:v>0.71076523994811935</c:v>
                </c:pt>
                <c:pt idx="548">
                  <c:v>0.71206225680933855</c:v>
                </c:pt>
                <c:pt idx="549">
                  <c:v>0.71335927367055774</c:v>
                </c:pt>
                <c:pt idx="550">
                  <c:v>0.71465629053177693</c:v>
                </c:pt>
                <c:pt idx="551">
                  <c:v>0.71595330739299612</c:v>
                </c:pt>
                <c:pt idx="552">
                  <c:v>0.71725032425421531</c:v>
                </c:pt>
                <c:pt idx="553">
                  <c:v>0.7185473411154345</c:v>
                </c:pt>
                <c:pt idx="554">
                  <c:v>0.71984435797665369</c:v>
                </c:pt>
                <c:pt idx="555">
                  <c:v>0.72114137483787288</c:v>
                </c:pt>
                <c:pt idx="556">
                  <c:v>0.72243839169909208</c:v>
                </c:pt>
                <c:pt idx="557">
                  <c:v>0.72373540856031127</c:v>
                </c:pt>
                <c:pt idx="558">
                  <c:v>0.72503242542153046</c:v>
                </c:pt>
                <c:pt idx="559">
                  <c:v>0.72632944228274965</c:v>
                </c:pt>
                <c:pt idx="560">
                  <c:v>0.72762645914396884</c:v>
                </c:pt>
                <c:pt idx="561">
                  <c:v>0.72892347600518803</c:v>
                </c:pt>
                <c:pt idx="562">
                  <c:v>0.73022049286640722</c:v>
                </c:pt>
                <c:pt idx="563">
                  <c:v>0.73151750972762641</c:v>
                </c:pt>
                <c:pt idx="564">
                  <c:v>0.73281452658884561</c:v>
                </c:pt>
                <c:pt idx="565">
                  <c:v>0.7341115434500648</c:v>
                </c:pt>
                <c:pt idx="566">
                  <c:v>0.7354085603112841</c:v>
                </c:pt>
                <c:pt idx="567">
                  <c:v>0.73670557717250329</c:v>
                </c:pt>
                <c:pt idx="568">
                  <c:v>0.73800259403372248</c:v>
                </c:pt>
                <c:pt idx="569">
                  <c:v>0.73929961089494167</c:v>
                </c:pt>
                <c:pt idx="570">
                  <c:v>0.74059662775616086</c:v>
                </c:pt>
                <c:pt idx="571">
                  <c:v>0.74189364461738005</c:v>
                </c:pt>
                <c:pt idx="572">
                  <c:v>0.74319066147859925</c:v>
                </c:pt>
                <c:pt idx="573">
                  <c:v>0.74448767833981844</c:v>
                </c:pt>
                <c:pt idx="574">
                  <c:v>0.74578469520103763</c:v>
                </c:pt>
                <c:pt idx="575">
                  <c:v>0.74708171206225682</c:v>
                </c:pt>
                <c:pt idx="576">
                  <c:v>0.74837872892347601</c:v>
                </c:pt>
                <c:pt idx="577">
                  <c:v>0.7496757457846952</c:v>
                </c:pt>
                <c:pt idx="578">
                  <c:v>0.75097276264591439</c:v>
                </c:pt>
                <c:pt idx="579">
                  <c:v>0.75226977950713358</c:v>
                </c:pt>
                <c:pt idx="580">
                  <c:v>0.75356679636835278</c:v>
                </c:pt>
                <c:pt idx="581">
                  <c:v>0.75486381322957197</c:v>
                </c:pt>
                <c:pt idx="582">
                  <c:v>0.75616083009079116</c:v>
                </c:pt>
                <c:pt idx="583">
                  <c:v>0.75745784695201035</c:v>
                </c:pt>
                <c:pt idx="584">
                  <c:v>0.75875486381322954</c:v>
                </c:pt>
                <c:pt idx="585">
                  <c:v>0.76005188067444873</c:v>
                </c:pt>
                <c:pt idx="586">
                  <c:v>0.76134889753566792</c:v>
                </c:pt>
                <c:pt idx="587">
                  <c:v>0.76264591439688711</c:v>
                </c:pt>
                <c:pt idx="588">
                  <c:v>0.76394293125810631</c:v>
                </c:pt>
                <c:pt idx="589">
                  <c:v>0.7652399481193255</c:v>
                </c:pt>
                <c:pt idx="590">
                  <c:v>0.7665369649805448</c:v>
                </c:pt>
                <c:pt idx="591">
                  <c:v>0.76783398184176399</c:v>
                </c:pt>
                <c:pt idx="592">
                  <c:v>0.76913099870298318</c:v>
                </c:pt>
                <c:pt idx="593">
                  <c:v>0.77042801556420237</c:v>
                </c:pt>
                <c:pt idx="594">
                  <c:v>0.77172503242542156</c:v>
                </c:pt>
                <c:pt idx="595">
                  <c:v>0.77302204928664076</c:v>
                </c:pt>
                <c:pt idx="596">
                  <c:v>0.77431906614785995</c:v>
                </c:pt>
                <c:pt idx="597">
                  <c:v>0.77561608300907914</c:v>
                </c:pt>
                <c:pt idx="598">
                  <c:v>0.77691309987029833</c:v>
                </c:pt>
                <c:pt idx="599">
                  <c:v>0.77821011673151752</c:v>
                </c:pt>
                <c:pt idx="600">
                  <c:v>0.77950713359273671</c:v>
                </c:pt>
                <c:pt idx="601">
                  <c:v>0.7808041504539559</c:v>
                </c:pt>
                <c:pt idx="602">
                  <c:v>0.78210116731517509</c:v>
                </c:pt>
                <c:pt idx="603">
                  <c:v>0.78339818417639429</c:v>
                </c:pt>
                <c:pt idx="604">
                  <c:v>0.78469520103761348</c:v>
                </c:pt>
                <c:pt idx="605">
                  <c:v>0.78599221789883267</c:v>
                </c:pt>
                <c:pt idx="606">
                  <c:v>0.78728923476005186</c:v>
                </c:pt>
                <c:pt idx="607">
                  <c:v>0.78858625162127105</c:v>
                </c:pt>
                <c:pt idx="608">
                  <c:v>0.78988326848249024</c:v>
                </c:pt>
                <c:pt idx="609">
                  <c:v>0.79118028534370943</c:v>
                </c:pt>
                <c:pt idx="610">
                  <c:v>0.79247730220492862</c:v>
                </c:pt>
                <c:pt idx="611">
                  <c:v>0.79377431906614782</c:v>
                </c:pt>
                <c:pt idx="612">
                  <c:v>0.79507133592736701</c:v>
                </c:pt>
                <c:pt idx="613">
                  <c:v>0.7963683527885862</c:v>
                </c:pt>
                <c:pt idx="614">
                  <c:v>0.7976653696498055</c:v>
                </c:pt>
                <c:pt idx="615">
                  <c:v>0.79896238651102469</c:v>
                </c:pt>
                <c:pt idx="616">
                  <c:v>0.80025940337224388</c:v>
                </c:pt>
                <c:pt idx="617">
                  <c:v>0.80155642023346307</c:v>
                </c:pt>
                <c:pt idx="618">
                  <c:v>0.80285343709468227</c:v>
                </c:pt>
                <c:pt idx="619">
                  <c:v>0.80415045395590146</c:v>
                </c:pt>
                <c:pt idx="620">
                  <c:v>0.80544747081712065</c:v>
                </c:pt>
                <c:pt idx="621">
                  <c:v>0.80674448767833984</c:v>
                </c:pt>
                <c:pt idx="622">
                  <c:v>0.80804150453955903</c:v>
                </c:pt>
                <c:pt idx="623">
                  <c:v>0.80933852140077822</c:v>
                </c:pt>
                <c:pt idx="624">
                  <c:v>0.81063553826199741</c:v>
                </c:pt>
                <c:pt idx="625">
                  <c:v>0.8119325551232166</c:v>
                </c:pt>
                <c:pt idx="626">
                  <c:v>0.8132295719844358</c:v>
                </c:pt>
                <c:pt idx="627">
                  <c:v>0.81452658884565499</c:v>
                </c:pt>
                <c:pt idx="628">
                  <c:v>0.81582360570687418</c:v>
                </c:pt>
                <c:pt idx="629">
                  <c:v>0.81712062256809337</c:v>
                </c:pt>
                <c:pt idx="630">
                  <c:v>0.81841763942931256</c:v>
                </c:pt>
                <c:pt idx="631">
                  <c:v>0.81971465629053175</c:v>
                </c:pt>
                <c:pt idx="632">
                  <c:v>0.82101167315175094</c:v>
                </c:pt>
                <c:pt idx="633">
                  <c:v>0.82230869001297013</c:v>
                </c:pt>
                <c:pt idx="634">
                  <c:v>0.82360570687418933</c:v>
                </c:pt>
                <c:pt idx="635">
                  <c:v>0.82490272373540852</c:v>
                </c:pt>
                <c:pt idx="636">
                  <c:v>0.82619974059662771</c:v>
                </c:pt>
                <c:pt idx="637">
                  <c:v>0.8274967574578469</c:v>
                </c:pt>
                <c:pt idx="638">
                  <c:v>0.8287937743190662</c:v>
                </c:pt>
                <c:pt idx="639">
                  <c:v>0.83009079118028539</c:v>
                </c:pt>
                <c:pt idx="640">
                  <c:v>0.83138780804150458</c:v>
                </c:pt>
                <c:pt idx="641">
                  <c:v>0.83268482490272377</c:v>
                </c:pt>
                <c:pt idx="642">
                  <c:v>0.83398184176394297</c:v>
                </c:pt>
                <c:pt idx="643">
                  <c:v>0.83527885862516216</c:v>
                </c:pt>
                <c:pt idx="644">
                  <c:v>0.83657587548638135</c:v>
                </c:pt>
                <c:pt idx="645">
                  <c:v>0.83787289234760054</c:v>
                </c:pt>
                <c:pt idx="646">
                  <c:v>0.83916990920881973</c:v>
                </c:pt>
                <c:pt idx="647">
                  <c:v>0.84046692607003892</c:v>
                </c:pt>
                <c:pt idx="648">
                  <c:v>0.84176394293125811</c:v>
                </c:pt>
                <c:pt idx="649">
                  <c:v>0.8430609597924773</c:v>
                </c:pt>
                <c:pt idx="650">
                  <c:v>0.8443579766536965</c:v>
                </c:pt>
                <c:pt idx="651">
                  <c:v>0.84565499351491569</c:v>
                </c:pt>
                <c:pt idx="652">
                  <c:v>0.84695201037613488</c:v>
                </c:pt>
                <c:pt idx="653">
                  <c:v>0.84824902723735407</c:v>
                </c:pt>
                <c:pt idx="654">
                  <c:v>0.84954604409857326</c:v>
                </c:pt>
                <c:pt idx="655">
                  <c:v>0.85084306095979245</c:v>
                </c:pt>
                <c:pt idx="656">
                  <c:v>0.85214007782101164</c:v>
                </c:pt>
                <c:pt idx="657">
                  <c:v>0.85343709468223083</c:v>
                </c:pt>
                <c:pt idx="658">
                  <c:v>0.85473411154345003</c:v>
                </c:pt>
                <c:pt idx="659">
                  <c:v>0.85603112840466922</c:v>
                </c:pt>
                <c:pt idx="660">
                  <c:v>0.85732814526588841</c:v>
                </c:pt>
                <c:pt idx="661">
                  <c:v>0.8586251621271076</c:v>
                </c:pt>
                <c:pt idx="662">
                  <c:v>0.8599221789883269</c:v>
                </c:pt>
                <c:pt idx="663">
                  <c:v>0.86121919584954609</c:v>
                </c:pt>
                <c:pt idx="664">
                  <c:v>0.86251621271076528</c:v>
                </c:pt>
                <c:pt idx="665">
                  <c:v>0.86381322957198448</c:v>
                </c:pt>
                <c:pt idx="666">
                  <c:v>0.86511024643320367</c:v>
                </c:pt>
                <c:pt idx="667">
                  <c:v>0.86640726329442286</c:v>
                </c:pt>
                <c:pt idx="668">
                  <c:v>0.86770428015564205</c:v>
                </c:pt>
                <c:pt idx="669">
                  <c:v>0.86900129701686124</c:v>
                </c:pt>
                <c:pt idx="670">
                  <c:v>0.87029831387808043</c:v>
                </c:pt>
                <c:pt idx="671">
                  <c:v>0.87159533073929962</c:v>
                </c:pt>
                <c:pt idx="672">
                  <c:v>0.87289234760051881</c:v>
                </c:pt>
                <c:pt idx="673">
                  <c:v>0.87418936446173801</c:v>
                </c:pt>
                <c:pt idx="674">
                  <c:v>0.8754863813229572</c:v>
                </c:pt>
                <c:pt idx="675">
                  <c:v>0.87678339818417639</c:v>
                </c:pt>
                <c:pt idx="676">
                  <c:v>0.87808041504539558</c:v>
                </c:pt>
                <c:pt idx="677">
                  <c:v>0.87937743190661477</c:v>
                </c:pt>
                <c:pt idx="678">
                  <c:v>0.88067444876783396</c:v>
                </c:pt>
                <c:pt idx="679">
                  <c:v>0.88197146562905315</c:v>
                </c:pt>
                <c:pt idx="680">
                  <c:v>0.88326848249027234</c:v>
                </c:pt>
                <c:pt idx="681">
                  <c:v>0.88456549935149154</c:v>
                </c:pt>
                <c:pt idx="682">
                  <c:v>0.88586251621271073</c:v>
                </c:pt>
                <c:pt idx="683">
                  <c:v>0.88715953307392992</c:v>
                </c:pt>
                <c:pt idx="684">
                  <c:v>0.88845654993514911</c:v>
                </c:pt>
                <c:pt idx="685">
                  <c:v>0.8897535667963683</c:v>
                </c:pt>
                <c:pt idx="686">
                  <c:v>0.8910505836575876</c:v>
                </c:pt>
                <c:pt idx="687">
                  <c:v>0.89234760051880679</c:v>
                </c:pt>
                <c:pt idx="688">
                  <c:v>0.89364461738002599</c:v>
                </c:pt>
                <c:pt idx="689">
                  <c:v>0.89494163424124518</c:v>
                </c:pt>
                <c:pt idx="690">
                  <c:v>0.89623865110246437</c:v>
                </c:pt>
                <c:pt idx="691">
                  <c:v>0.89753566796368356</c:v>
                </c:pt>
                <c:pt idx="692">
                  <c:v>0.89883268482490275</c:v>
                </c:pt>
                <c:pt idx="693">
                  <c:v>0.90012970168612194</c:v>
                </c:pt>
                <c:pt idx="694">
                  <c:v>0.90142671854734113</c:v>
                </c:pt>
                <c:pt idx="695">
                  <c:v>0.90272373540856032</c:v>
                </c:pt>
                <c:pt idx="696">
                  <c:v>0.90402075226977952</c:v>
                </c:pt>
                <c:pt idx="697">
                  <c:v>0.90531776913099871</c:v>
                </c:pt>
                <c:pt idx="698">
                  <c:v>0.9066147859922179</c:v>
                </c:pt>
                <c:pt idx="699">
                  <c:v>0.90791180285343709</c:v>
                </c:pt>
                <c:pt idx="700">
                  <c:v>0.90920881971465628</c:v>
                </c:pt>
                <c:pt idx="701">
                  <c:v>0.91050583657587547</c:v>
                </c:pt>
                <c:pt idx="702">
                  <c:v>0.91180285343709466</c:v>
                </c:pt>
                <c:pt idx="703">
                  <c:v>0.91309987029831385</c:v>
                </c:pt>
                <c:pt idx="704">
                  <c:v>0.91439688715953304</c:v>
                </c:pt>
                <c:pt idx="705">
                  <c:v>0.91569390402075224</c:v>
                </c:pt>
                <c:pt idx="706">
                  <c:v>0.91699092088197143</c:v>
                </c:pt>
                <c:pt idx="707">
                  <c:v>0.91828793774319062</c:v>
                </c:pt>
                <c:pt idx="708">
                  <c:v>0.91958495460440981</c:v>
                </c:pt>
                <c:pt idx="709">
                  <c:v>0.920881971465629</c:v>
                </c:pt>
                <c:pt idx="710">
                  <c:v>0.9221789883268483</c:v>
                </c:pt>
                <c:pt idx="711">
                  <c:v>0.92347600518806749</c:v>
                </c:pt>
                <c:pt idx="712">
                  <c:v>0.92477302204928669</c:v>
                </c:pt>
                <c:pt idx="713">
                  <c:v>0.92607003891050588</c:v>
                </c:pt>
                <c:pt idx="714">
                  <c:v>0.92736705577172507</c:v>
                </c:pt>
                <c:pt idx="715">
                  <c:v>0.92866407263294426</c:v>
                </c:pt>
                <c:pt idx="716">
                  <c:v>0.92996108949416345</c:v>
                </c:pt>
                <c:pt idx="717">
                  <c:v>0.93125810635538264</c:v>
                </c:pt>
                <c:pt idx="718">
                  <c:v>0.93255512321660183</c:v>
                </c:pt>
                <c:pt idx="719">
                  <c:v>0.93385214007782102</c:v>
                </c:pt>
                <c:pt idx="720">
                  <c:v>0.93514915693904022</c:v>
                </c:pt>
                <c:pt idx="721">
                  <c:v>0.93644617380025941</c:v>
                </c:pt>
                <c:pt idx="722">
                  <c:v>0.9377431906614786</c:v>
                </c:pt>
                <c:pt idx="723">
                  <c:v>0.93904020752269779</c:v>
                </c:pt>
                <c:pt idx="724">
                  <c:v>0.94033722438391698</c:v>
                </c:pt>
                <c:pt idx="725">
                  <c:v>0.94163424124513617</c:v>
                </c:pt>
                <c:pt idx="726">
                  <c:v>0.94293125810635536</c:v>
                </c:pt>
                <c:pt idx="727">
                  <c:v>0.94422827496757455</c:v>
                </c:pt>
                <c:pt idx="728">
                  <c:v>0.94552529182879375</c:v>
                </c:pt>
                <c:pt idx="729">
                  <c:v>0.94682230869001294</c:v>
                </c:pt>
                <c:pt idx="730">
                  <c:v>0.94811932555123213</c:v>
                </c:pt>
                <c:pt idx="731">
                  <c:v>0.94941634241245132</c:v>
                </c:pt>
                <c:pt idx="732">
                  <c:v>0.95071335927367051</c:v>
                </c:pt>
                <c:pt idx="733">
                  <c:v>0.9520103761348897</c:v>
                </c:pt>
                <c:pt idx="734">
                  <c:v>0.953307392996109</c:v>
                </c:pt>
                <c:pt idx="735">
                  <c:v>0.9546044098573282</c:v>
                </c:pt>
                <c:pt idx="736">
                  <c:v>0.95590142671854739</c:v>
                </c:pt>
                <c:pt idx="737">
                  <c:v>0.95719844357976658</c:v>
                </c:pt>
                <c:pt idx="738">
                  <c:v>0.95849546044098577</c:v>
                </c:pt>
                <c:pt idx="739">
                  <c:v>0.95979247730220496</c:v>
                </c:pt>
                <c:pt idx="740">
                  <c:v>0.96108949416342415</c:v>
                </c:pt>
                <c:pt idx="741">
                  <c:v>0.96238651102464334</c:v>
                </c:pt>
                <c:pt idx="742">
                  <c:v>0.96368352788586253</c:v>
                </c:pt>
                <c:pt idx="743">
                  <c:v>0.96498054474708173</c:v>
                </c:pt>
                <c:pt idx="744">
                  <c:v>0.96627756160830092</c:v>
                </c:pt>
                <c:pt idx="745">
                  <c:v>0.96757457846952011</c:v>
                </c:pt>
                <c:pt idx="746">
                  <c:v>0.9688715953307393</c:v>
                </c:pt>
                <c:pt idx="747">
                  <c:v>0.97016861219195849</c:v>
                </c:pt>
                <c:pt idx="748">
                  <c:v>0.97146562905317768</c:v>
                </c:pt>
                <c:pt idx="749">
                  <c:v>0.97276264591439687</c:v>
                </c:pt>
                <c:pt idx="750">
                  <c:v>0.97405966277561606</c:v>
                </c:pt>
                <c:pt idx="751">
                  <c:v>0.97535667963683526</c:v>
                </c:pt>
                <c:pt idx="752">
                  <c:v>0.97665369649805445</c:v>
                </c:pt>
                <c:pt idx="753">
                  <c:v>0.97795071335927364</c:v>
                </c:pt>
                <c:pt idx="754">
                  <c:v>0.97924773022049283</c:v>
                </c:pt>
                <c:pt idx="755">
                  <c:v>0.98054474708171202</c:v>
                </c:pt>
                <c:pt idx="756">
                  <c:v>0.98184176394293121</c:v>
                </c:pt>
                <c:pt idx="757">
                  <c:v>0.9831387808041504</c:v>
                </c:pt>
                <c:pt idx="758">
                  <c:v>0.98443579766536971</c:v>
                </c:pt>
                <c:pt idx="759">
                  <c:v>0.9857328145265889</c:v>
                </c:pt>
                <c:pt idx="760">
                  <c:v>0.98702983138780809</c:v>
                </c:pt>
                <c:pt idx="761">
                  <c:v>0.98832684824902728</c:v>
                </c:pt>
                <c:pt idx="762">
                  <c:v>0.98962386511024647</c:v>
                </c:pt>
                <c:pt idx="763">
                  <c:v>0.99092088197146566</c:v>
                </c:pt>
                <c:pt idx="764">
                  <c:v>0.99221789883268485</c:v>
                </c:pt>
                <c:pt idx="765">
                  <c:v>0.99351491569390404</c:v>
                </c:pt>
                <c:pt idx="766">
                  <c:v>0.99481193255512324</c:v>
                </c:pt>
                <c:pt idx="767">
                  <c:v>0.99610894941634243</c:v>
                </c:pt>
                <c:pt idx="768">
                  <c:v>0.99740596627756162</c:v>
                </c:pt>
                <c:pt idx="769">
                  <c:v>0.99870298313878081</c:v>
                </c:pt>
                <c:pt idx="770">
                  <c:v>1</c:v>
                </c:pt>
              </c:numCache>
            </c:numRef>
          </c:cat>
          <c:val>
            <c:numRef>
              <c:f>'G3-12'!$E$8:$E$778</c:f>
              <c:numCache>
                <c:formatCode>#,##0</c:formatCode>
                <c:ptCount val="771"/>
                <c:pt idx="0">
                  <c:v>0</c:v>
                </c:pt>
                <c:pt idx="1">
                  <c:v>0</c:v>
                </c:pt>
                <c:pt idx="2">
                  <c:v>1.4038131237030029</c:v>
                </c:pt>
                <c:pt idx="3">
                  <c:v>1.4246000051498413</c:v>
                </c:pt>
                <c:pt idx="4">
                  <c:v>1.6952739953994751</c:v>
                </c:pt>
                <c:pt idx="5">
                  <c:v>1.7095199823379517</c:v>
                </c:pt>
                <c:pt idx="6">
                  <c:v>1.7850263118743896</c:v>
                </c:pt>
                <c:pt idx="7">
                  <c:v>1.7850263118743896</c:v>
                </c:pt>
                <c:pt idx="8">
                  <c:v>1.8201068639755249</c:v>
                </c:pt>
                <c:pt idx="9">
                  <c:v>1.8201068639755249</c:v>
                </c:pt>
                <c:pt idx="10">
                  <c:v>1.8201068639755249</c:v>
                </c:pt>
                <c:pt idx="11">
                  <c:v>1.8465789556503296</c:v>
                </c:pt>
                <c:pt idx="12">
                  <c:v>1.8519799709320068</c:v>
                </c:pt>
                <c:pt idx="13">
                  <c:v>1.8773552179336548</c:v>
                </c:pt>
                <c:pt idx="14">
                  <c:v>1.8806880712509155</c:v>
                </c:pt>
                <c:pt idx="15">
                  <c:v>1.9071450233459473</c:v>
                </c:pt>
                <c:pt idx="16">
                  <c:v>1.9232100248336792</c:v>
                </c:pt>
                <c:pt idx="17">
                  <c:v>1.9248138666152954</c:v>
                </c:pt>
                <c:pt idx="18">
                  <c:v>1.9588249921798706</c:v>
                </c:pt>
                <c:pt idx="19">
                  <c:v>1.9624571800231934</c:v>
                </c:pt>
                <c:pt idx="20">
                  <c:v>1.9659479856491089</c:v>
                </c:pt>
                <c:pt idx="21">
                  <c:v>1.9696841239929199</c:v>
                </c:pt>
                <c:pt idx="22">
                  <c:v>1.994439959526062</c:v>
                </c:pt>
                <c:pt idx="23">
                  <c:v>1.994439959526062</c:v>
                </c:pt>
                <c:pt idx="24">
                  <c:v>2.0218734741210938</c:v>
                </c:pt>
                <c:pt idx="25">
                  <c:v>2.0312368869781494</c:v>
                </c:pt>
                <c:pt idx="26">
                  <c:v>2.036541223526001</c:v>
                </c:pt>
                <c:pt idx="27">
                  <c:v>2.0558145046234131</c:v>
                </c:pt>
                <c:pt idx="28">
                  <c:v>2.0656700134277344</c:v>
                </c:pt>
                <c:pt idx="29">
                  <c:v>2.0780942440032959</c:v>
                </c:pt>
                <c:pt idx="30">
                  <c:v>2.0780942440032959</c:v>
                </c:pt>
                <c:pt idx="31">
                  <c:v>2.0853419303894043</c:v>
                </c:pt>
                <c:pt idx="32">
                  <c:v>2.1012849807739258</c:v>
                </c:pt>
                <c:pt idx="33">
                  <c:v>2.1368999481201172</c:v>
                </c:pt>
                <c:pt idx="34">
                  <c:v>2.1368999481201172</c:v>
                </c:pt>
                <c:pt idx="35">
                  <c:v>2.1368999481201172</c:v>
                </c:pt>
                <c:pt idx="36">
                  <c:v>2.1368999481201172</c:v>
                </c:pt>
                <c:pt idx="37">
                  <c:v>2.1368999481201172</c:v>
                </c:pt>
                <c:pt idx="38">
                  <c:v>2.1368999481201172</c:v>
                </c:pt>
                <c:pt idx="39">
                  <c:v>2.1368999481201172</c:v>
                </c:pt>
                <c:pt idx="40">
                  <c:v>2.1368999481201172</c:v>
                </c:pt>
                <c:pt idx="41">
                  <c:v>2.1369702816009521</c:v>
                </c:pt>
                <c:pt idx="42">
                  <c:v>2.1444110870361328</c:v>
                </c:pt>
                <c:pt idx="43">
                  <c:v>2.1444110870361328</c:v>
                </c:pt>
                <c:pt idx="44">
                  <c:v>2.1505088806152344</c:v>
                </c:pt>
                <c:pt idx="45">
                  <c:v>2.1543421745300293</c:v>
                </c:pt>
                <c:pt idx="46">
                  <c:v>2.1841282844543457</c:v>
                </c:pt>
                <c:pt idx="47">
                  <c:v>2.2228493690490723</c:v>
                </c:pt>
                <c:pt idx="48">
                  <c:v>2.2673437595367432</c:v>
                </c:pt>
                <c:pt idx="49">
                  <c:v>2.2792026996612549</c:v>
                </c:pt>
                <c:pt idx="50">
                  <c:v>2.2793600559234619</c:v>
                </c:pt>
                <c:pt idx="51">
                  <c:v>2.2793600559234619</c:v>
                </c:pt>
                <c:pt idx="52">
                  <c:v>2.2793600559234619</c:v>
                </c:pt>
                <c:pt idx="53">
                  <c:v>2.2885739803314209</c:v>
                </c:pt>
                <c:pt idx="54">
                  <c:v>2.3127913475036621</c:v>
                </c:pt>
                <c:pt idx="55">
                  <c:v>2.3135836124420166</c:v>
                </c:pt>
                <c:pt idx="56">
                  <c:v>2.3149750232696533</c:v>
                </c:pt>
                <c:pt idx="57">
                  <c:v>2.3363440036773682</c:v>
                </c:pt>
                <c:pt idx="58">
                  <c:v>2.3363440036773682</c:v>
                </c:pt>
                <c:pt idx="59">
                  <c:v>2.337517261505127</c:v>
                </c:pt>
                <c:pt idx="60">
                  <c:v>2.3505899906158447</c:v>
                </c:pt>
                <c:pt idx="61">
                  <c:v>2.3505899906158447</c:v>
                </c:pt>
                <c:pt idx="62">
                  <c:v>2.3551733493804932</c:v>
                </c:pt>
                <c:pt idx="63">
                  <c:v>2.3719589710235596</c:v>
                </c:pt>
                <c:pt idx="64">
                  <c:v>2.375</c:v>
                </c:pt>
                <c:pt idx="65">
                  <c:v>2.396186351776123</c:v>
                </c:pt>
                <c:pt idx="66">
                  <c:v>2.4184999465942383</c:v>
                </c:pt>
                <c:pt idx="67">
                  <c:v>2.4218199253082275</c:v>
                </c:pt>
                <c:pt idx="68">
                  <c:v>2.4218199253082275</c:v>
                </c:pt>
                <c:pt idx="69">
                  <c:v>2.424443244934082</c:v>
                </c:pt>
                <c:pt idx="70">
                  <c:v>2.4527227878570557</c:v>
                </c:pt>
                <c:pt idx="71">
                  <c:v>2.4574348926544189</c:v>
                </c:pt>
                <c:pt idx="72">
                  <c:v>2.4867546558380127</c:v>
                </c:pt>
                <c:pt idx="73">
                  <c:v>2.4930498600006104</c:v>
                </c:pt>
                <c:pt idx="74">
                  <c:v>2.4930498600006104</c:v>
                </c:pt>
                <c:pt idx="75">
                  <c:v>2.4930498600006104</c:v>
                </c:pt>
                <c:pt idx="76">
                  <c:v>2.4930498600006104</c:v>
                </c:pt>
                <c:pt idx="77">
                  <c:v>2.4930498600006104</c:v>
                </c:pt>
                <c:pt idx="78">
                  <c:v>2.4930498600006104</c:v>
                </c:pt>
                <c:pt idx="79">
                  <c:v>2.4930498600006104</c:v>
                </c:pt>
                <c:pt idx="80">
                  <c:v>2.4937129020690918</c:v>
                </c:pt>
                <c:pt idx="81">
                  <c:v>2.5026297569274902</c:v>
                </c:pt>
                <c:pt idx="82">
                  <c:v>2.5072958469390869</c:v>
                </c:pt>
                <c:pt idx="83">
                  <c:v>2.5130305290222168</c:v>
                </c:pt>
                <c:pt idx="84">
                  <c:v>2.5286650657653809</c:v>
                </c:pt>
                <c:pt idx="85">
                  <c:v>2.5333333015441895</c:v>
                </c:pt>
                <c:pt idx="86">
                  <c:v>2.5436050891876221</c:v>
                </c:pt>
                <c:pt idx="87">
                  <c:v>2.5500340461730957</c:v>
                </c:pt>
                <c:pt idx="88">
                  <c:v>2.565000057220459</c:v>
                </c:pt>
                <c:pt idx="89">
                  <c:v>2.5664098262786865</c:v>
                </c:pt>
                <c:pt idx="90">
                  <c:v>2.569767951965332</c:v>
                </c:pt>
                <c:pt idx="91">
                  <c:v>2.5785260200500488</c:v>
                </c:pt>
                <c:pt idx="92">
                  <c:v>2.5927720069885254</c:v>
                </c:pt>
                <c:pt idx="93">
                  <c:v>2.5976176261901855</c:v>
                </c:pt>
                <c:pt idx="94">
                  <c:v>2.6193516254425049</c:v>
                </c:pt>
                <c:pt idx="95">
                  <c:v>2.6355099678039551</c:v>
                </c:pt>
                <c:pt idx="96">
                  <c:v>2.6355099678039551</c:v>
                </c:pt>
                <c:pt idx="97">
                  <c:v>2.6493642330169678</c:v>
                </c:pt>
                <c:pt idx="98">
                  <c:v>2.6497559547424316</c:v>
                </c:pt>
                <c:pt idx="99">
                  <c:v>2.6700031757354736</c:v>
                </c:pt>
                <c:pt idx="100">
                  <c:v>2.6805658340454102</c:v>
                </c:pt>
                <c:pt idx="101">
                  <c:v>2.6813890933990479</c:v>
                </c:pt>
                <c:pt idx="102">
                  <c:v>2.6813890933990479</c:v>
                </c:pt>
                <c:pt idx="103">
                  <c:v>2.6813890933990479</c:v>
                </c:pt>
                <c:pt idx="104">
                  <c:v>2.6924939155578613</c:v>
                </c:pt>
                <c:pt idx="105">
                  <c:v>2.7067399024963379</c:v>
                </c:pt>
                <c:pt idx="106">
                  <c:v>2.7067399024963379</c:v>
                </c:pt>
                <c:pt idx="107">
                  <c:v>2.7067399024963379</c:v>
                </c:pt>
                <c:pt idx="108">
                  <c:v>2.7067399024963379</c:v>
                </c:pt>
                <c:pt idx="109">
                  <c:v>2.7067399024963379</c:v>
                </c:pt>
                <c:pt idx="110">
                  <c:v>2.735231876373291</c:v>
                </c:pt>
                <c:pt idx="111">
                  <c:v>2.7455096244812012</c:v>
                </c:pt>
                <c:pt idx="112">
                  <c:v>2.7455096244812012</c:v>
                </c:pt>
                <c:pt idx="113">
                  <c:v>2.7572121620178223</c:v>
                </c:pt>
                <c:pt idx="114">
                  <c:v>2.7707922458648682</c:v>
                </c:pt>
                <c:pt idx="115">
                  <c:v>2.7707922458648682</c:v>
                </c:pt>
                <c:pt idx="116">
                  <c:v>2.7707922458648682</c:v>
                </c:pt>
                <c:pt idx="117">
                  <c:v>2.7707922458648682</c:v>
                </c:pt>
                <c:pt idx="118">
                  <c:v>2.7707922458648682</c:v>
                </c:pt>
                <c:pt idx="119">
                  <c:v>2.7707922458648682</c:v>
                </c:pt>
                <c:pt idx="120">
                  <c:v>2.7707922458648682</c:v>
                </c:pt>
                <c:pt idx="121">
                  <c:v>2.7708334922790527</c:v>
                </c:pt>
                <c:pt idx="122">
                  <c:v>2.7779698371887207</c:v>
                </c:pt>
                <c:pt idx="123">
                  <c:v>2.7779698371887207</c:v>
                </c:pt>
                <c:pt idx="124">
                  <c:v>2.7922160625457764</c:v>
                </c:pt>
                <c:pt idx="125">
                  <c:v>2.8207080364227295</c:v>
                </c:pt>
                <c:pt idx="126">
                  <c:v>2.8207080364227295</c:v>
                </c:pt>
                <c:pt idx="127">
                  <c:v>2.8278310298919678</c:v>
                </c:pt>
                <c:pt idx="128">
                  <c:v>2.8327727317810059</c:v>
                </c:pt>
                <c:pt idx="129">
                  <c:v>2.8349540233612061</c:v>
                </c:pt>
                <c:pt idx="130">
                  <c:v>2.8420770168304443</c:v>
                </c:pt>
                <c:pt idx="131">
                  <c:v>2.8492000102996826</c:v>
                </c:pt>
                <c:pt idx="132">
                  <c:v>2.8492000102996826</c:v>
                </c:pt>
                <c:pt idx="133">
                  <c:v>2.8492000102996826</c:v>
                </c:pt>
                <c:pt idx="134">
                  <c:v>2.8492000102996826</c:v>
                </c:pt>
                <c:pt idx="135">
                  <c:v>2.8492000102996826</c:v>
                </c:pt>
                <c:pt idx="136">
                  <c:v>2.8492000102996826</c:v>
                </c:pt>
                <c:pt idx="137">
                  <c:v>2.8492000102996826</c:v>
                </c:pt>
                <c:pt idx="138">
                  <c:v>2.8492000102996826</c:v>
                </c:pt>
                <c:pt idx="139">
                  <c:v>2.8492000102996826</c:v>
                </c:pt>
                <c:pt idx="140">
                  <c:v>2.8492000102996826</c:v>
                </c:pt>
                <c:pt idx="141">
                  <c:v>2.8492000102996826</c:v>
                </c:pt>
                <c:pt idx="142">
                  <c:v>2.8492000102996826</c:v>
                </c:pt>
                <c:pt idx="143">
                  <c:v>2.8492000102996826</c:v>
                </c:pt>
                <c:pt idx="144">
                  <c:v>2.8492000102996826</c:v>
                </c:pt>
                <c:pt idx="145">
                  <c:v>2.8492000102996826</c:v>
                </c:pt>
                <c:pt idx="146">
                  <c:v>2.8492000102996826</c:v>
                </c:pt>
                <c:pt idx="147">
                  <c:v>2.8492000102996826</c:v>
                </c:pt>
                <c:pt idx="148">
                  <c:v>2.8492000102996826</c:v>
                </c:pt>
                <c:pt idx="149">
                  <c:v>2.8492000102996826</c:v>
                </c:pt>
                <c:pt idx="150">
                  <c:v>2.8492000102996826</c:v>
                </c:pt>
                <c:pt idx="151">
                  <c:v>2.8492000102996826</c:v>
                </c:pt>
                <c:pt idx="152">
                  <c:v>2.8492000102996826</c:v>
                </c:pt>
                <c:pt idx="153">
                  <c:v>2.8492000102996826</c:v>
                </c:pt>
                <c:pt idx="154">
                  <c:v>2.8492000102996826</c:v>
                </c:pt>
                <c:pt idx="155">
                  <c:v>2.8492000102996826</c:v>
                </c:pt>
                <c:pt idx="156">
                  <c:v>2.8492000102996826</c:v>
                </c:pt>
                <c:pt idx="157">
                  <c:v>2.8492000102996826</c:v>
                </c:pt>
                <c:pt idx="158">
                  <c:v>2.8492000102996826</c:v>
                </c:pt>
                <c:pt idx="159">
                  <c:v>2.8492000102996826</c:v>
                </c:pt>
                <c:pt idx="160">
                  <c:v>2.8492000102996826</c:v>
                </c:pt>
                <c:pt idx="161">
                  <c:v>2.8492000102996826</c:v>
                </c:pt>
                <c:pt idx="162">
                  <c:v>2.8492000102996826</c:v>
                </c:pt>
                <c:pt idx="163">
                  <c:v>2.8492000102996826</c:v>
                </c:pt>
                <c:pt idx="164">
                  <c:v>2.8492000102996826</c:v>
                </c:pt>
                <c:pt idx="165">
                  <c:v>2.8492000102996826</c:v>
                </c:pt>
                <c:pt idx="166">
                  <c:v>2.8492000102996826</c:v>
                </c:pt>
                <c:pt idx="167">
                  <c:v>2.8492000102996826</c:v>
                </c:pt>
                <c:pt idx="168">
                  <c:v>2.8492000102996826</c:v>
                </c:pt>
                <c:pt idx="169">
                  <c:v>2.8492000102996826</c:v>
                </c:pt>
                <c:pt idx="170">
                  <c:v>2.8492000102996826</c:v>
                </c:pt>
                <c:pt idx="171">
                  <c:v>2.8492000102996826</c:v>
                </c:pt>
                <c:pt idx="172">
                  <c:v>2.8492000102996826</c:v>
                </c:pt>
                <c:pt idx="173">
                  <c:v>2.8492000102996826</c:v>
                </c:pt>
                <c:pt idx="174">
                  <c:v>2.8492000102996826</c:v>
                </c:pt>
                <c:pt idx="175">
                  <c:v>2.8492000102996826</c:v>
                </c:pt>
                <c:pt idx="176">
                  <c:v>2.8492000102996826</c:v>
                </c:pt>
                <c:pt idx="177">
                  <c:v>2.8492000102996826</c:v>
                </c:pt>
                <c:pt idx="178">
                  <c:v>2.8492000102996826</c:v>
                </c:pt>
                <c:pt idx="179">
                  <c:v>2.8492000102996826</c:v>
                </c:pt>
                <c:pt idx="180">
                  <c:v>2.8492000102996826</c:v>
                </c:pt>
                <c:pt idx="181">
                  <c:v>2.8492000102996826</c:v>
                </c:pt>
                <c:pt idx="182">
                  <c:v>2.8492000102996826</c:v>
                </c:pt>
                <c:pt idx="183">
                  <c:v>2.8492000102996826</c:v>
                </c:pt>
                <c:pt idx="184">
                  <c:v>2.8492000102996826</c:v>
                </c:pt>
                <c:pt idx="185">
                  <c:v>2.8492000102996826</c:v>
                </c:pt>
                <c:pt idx="186">
                  <c:v>2.8492000102996826</c:v>
                </c:pt>
                <c:pt idx="187">
                  <c:v>2.8492000102996826</c:v>
                </c:pt>
                <c:pt idx="188">
                  <c:v>2.8492000102996826</c:v>
                </c:pt>
                <c:pt idx="189">
                  <c:v>2.8492000102996826</c:v>
                </c:pt>
                <c:pt idx="190">
                  <c:v>2.8492000102996826</c:v>
                </c:pt>
                <c:pt idx="191">
                  <c:v>2.8492000102996826</c:v>
                </c:pt>
                <c:pt idx="192">
                  <c:v>2.8492000102996826</c:v>
                </c:pt>
                <c:pt idx="193">
                  <c:v>2.8492000102996826</c:v>
                </c:pt>
                <c:pt idx="194">
                  <c:v>2.8492000102996826</c:v>
                </c:pt>
                <c:pt idx="195">
                  <c:v>2.8492000102996826</c:v>
                </c:pt>
                <c:pt idx="196">
                  <c:v>2.8492000102996826</c:v>
                </c:pt>
                <c:pt idx="197">
                  <c:v>2.8492000102996826</c:v>
                </c:pt>
                <c:pt idx="198">
                  <c:v>2.8492000102996826</c:v>
                </c:pt>
                <c:pt idx="199">
                  <c:v>2.8492000102996826</c:v>
                </c:pt>
                <c:pt idx="200">
                  <c:v>2.8492000102996826</c:v>
                </c:pt>
                <c:pt idx="201">
                  <c:v>2.8492000102996826</c:v>
                </c:pt>
                <c:pt idx="202">
                  <c:v>2.8492000102996826</c:v>
                </c:pt>
                <c:pt idx="203">
                  <c:v>2.8492000102996826</c:v>
                </c:pt>
                <c:pt idx="204">
                  <c:v>2.8619167804718018</c:v>
                </c:pt>
                <c:pt idx="205">
                  <c:v>2.8798222541809082</c:v>
                </c:pt>
                <c:pt idx="206">
                  <c:v>2.8855562210083008</c:v>
                </c:pt>
                <c:pt idx="207">
                  <c:v>2.8855562210083008</c:v>
                </c:pt>
                <c:pt idx="208">
                  <c:v>2.9121708869934082</c:v>
                </c:pt>
                <c:pt idx="209">
                  <c:v>2.9121708869934082</c:v>
                </c:pt>
                <c:pt idx="210">
                  <c:v>3.0080094337463379</c:v>
                </c:pt>
                <c:pt idx="211">
                  <c:v>3.0231249332427979</c:v>
                </c:pt>
                <c:pt idx="212">
                  <c:v>3.0231249332427979</c:v>
                </c:pt>
                <c:pt idx="213">
                  <c:v>3.0463283061981201</c:v>
                </c:pt>
                <c:pt idx="214">
                  <c:v>3.1044323444366455</c:v>
                </c:pt>
                <c:pt idx="215">
                  <c:v>3.1113710403442383</c:v>
                </c:pt>
                <c:pt idx="216">
                  <c:v>3.134119987487793</c:v>
                </c:pt>
                <c:pt idx="217">
                  <c:v>3.1419072151184082</c:v>
                </c:pt>
                <c:pt idx="218">
                  <c:v>3.1419072151184082</c:v>
                </c:pt>
                <c:pt idx="219">
                  <c:v>3.1514444351196289</c:v>
                </c:pt>
                <c:pt idx="220">
                  <c:v>3.1628396511077881</c:v>
                </c:pt>
                <c:pt idx="221">
                  <c:v>3.1666667461395264</c:v>
                </c:pt>
                <c:pt idx="222">
                  <c:v>3.1666667461395264</c:v>
                </c:pt>
                <c:pt idx="223">
                  <c:v>3.203094482421875</c:v>
                </c:pt>
                <c:pt idx="224">
                  <c:v>3.2080123424530029</c:v>
                </c:pt>
                <c:pt idx="225">
                  <c:v>3.2176668643951416</c:v>
                </c:pt>
                <c:pt idx="226">
                  <c:v>3.2188191413879395</c:v>
                </c:pt>
                <c:pt idx="227">
                  <c:v>3.2705230712890625</c:v>
                </c:pt>
                <c:pt idx="228">
                  <c:v>3.2749435901641846</c:v>
                </c:pt>
                <c:pt idx="229">
                  <c:v>3.2946114540100098</c:v>
                </c:pt>
                <c:pt idx="230">
                  <c:v>3.2946114540100098</c:v>
                </c:pt>
                <c:pt idx="231">
                  <c:v>3.3212184906005859</c:v>
                </c:pt>
                <c:pt idx="232">
                  <c:v>3.3477201461791992</c:v>
                </c:pt>
                <c:pt idx="233">
                  <c:v>3.3964259624481201</c:v>
                </c:pt>
                <c:pt idx="234">
                  <c:v>3.3964259624481201</c:v>
                </c:pt>
                <c:pt idx="235">
                  <c:v>3.421879768371582</c:v>
                </c:pt>
                <c:pt idx="236">
                  <c:v>3.4318869113922119</c:v>
                </c:pt>
                <c:pt idx="237">
                  <c:v>3.4932730197906494</c:v>
                </c:pt>
                <c:pt idx="238">
                  <c:v>3.5580415725708008</c:v>
                </c:pt>
                <c:pt idx="239">
                  <c:v>3.5614998340606689</c:v>
                </c:pt>
                <c:pt idx="240">
                  <c:v>3.5614998340606689</c:v>
                </c:pt>
                <c:pt idx="241">
                  <c:v>3.5751852989196777</c:v>
                </c:pt>
                <c:pt idx="242">
                  <c:v>3.5751852989196777</c:v>
                </c:pt>
                <c:pt idx="243">
                  <c:v>3.5939815044403076</c:v>
                </c:pt>
                <c:pt idx="244">
                  <c:v>3.5939815044403076</c:v>
                </c:pt>
                <c:pt idx="245">
                  <c:v>3.5939815044403076</c:v>
                </c:pt>
                <c:pt idx="246">
                  <c:v>3.6146738529205322</c:v>
                </c:pt>
                <c:pt idx="247">
                  <c:v>3.6146738529205322</c:v>
                </c:pt>
                <c:pt idx="248">
                  <c:v>3.6402137279510498</c:v>
                </c:pt>
                <c:pt idx="249">
                  <c:v>3.7486515045166016</c:v>
                </c:pt>
                <c:pt idx="250">
                  <c:v>3.988879919052124</c:v>
                </c:pt>
                <c:pt idx="251">
                  <c:v>4.0569820404052734</c:v>
                </c:pt>
                <c:pt idx="252">
                  <c:v>4.2737998962402344</c:v>
                </c:pt>
                <c:pt idx="253">
                  <c:v>4.2773499488830566</c:v>
                </c:pt>
                <c:pt idx="254">
                  <c:v>4.2773499488830566</c:v>
                </c:pt>
                <c:pt idx="255">
                  <c:v>4.2773499488830566</c:v>
                </c:pt>
                <c:pt idx="256">
                  <c:v>4.2773499488830566</c:v>
                </c:pt>
                <c:pt idx="257">
                  <c:v>4.2773499488830566</c:v>
                </c:pt>
                <c:pt idx="258">
                  <c:v>4.2773499488830566</c:v>
                </c:pt>
                <c:pt idx="259">
                  <c:v>4.2773499488830566</c:v>
                </c:pt>
                <c:pt idx="260">
                  <c:v>4.2773499488830566</c:v>
                </c:pt>
                <c:pt idx="261">
                  <c:v>4.2773499488830566</c:v>
                </c:pt>
                <c:pt idx="262">
                  <c:v>4.2773499488830566</c:v>
                </c:pt>
                <c:pt idx="263">
                  <c:v>4.2773499488830566</c:v>
                </c:pt>
                <c:pt idx="264">
                  <c:v>4.5159821510314941</c:v>
                </c:pt>
                <c:pt idx="265">
                  <c:v>4.5183424949645996</c:v>
                </c:pt>
                <c:pt idx="266">
                  <c:v>4.5183424949645996</c:v>
                </c:pt>
                <c:pt idx="267">
                  <c:v>4.5183424949645996</c:v>
                </c:pt>
                <c:pt idx="268">
                  <c:v>4.5183424949645996</c:v>
                </c:pt>
                <c:pt idx="269">
                  <c:v>4.5183424949645996</c:v>
                </c:pt>
                <c:pt idx="270">
                  <c:v>4.5587201118469238</c:v>
                </c:pt>
                <c:pt idx="271">
                  <c:v>4.7011799812316895</c:v>
                </c:pt>
                <c:pt idx="272">
                  <c:v>4.75</c:v>
                </c:pt>
                <c:pt idx="273">
                  <c:v>4.8436398506164551</c:v>
                </c:pt>
                <c:pt idx="274">
                  <c:v>4.851874828338623</c:v>
                </c:pt>
                <c:pt idx="275">
                  <c:v>4.8721318244934082</c:v>
                </c:pt>
                <c:pt idx="276">
                  <c:v>5.2222771644592285</c:v>
                </c:pt>
                <c:pt idx="277">
                  <c:v>5.2710199356079102</c:v>
                </c:pt>
                <c:pt idx="278">
                  <c:v>5.2995119094848633</c:v>
                </c:pt>
                <c:pt idx="279">
                  <c:v>5.4134798049926758</c:v>
                </c:pt>
                <c:pt idx="280">
                  <c:v>5.5415844917297363</c:v>
                </c:pt>
                <c:pt idx="281">
                  <c:v>5.6984000205993652</c:v>
                </c:pt>
                <c:pt idx="282">
                  <c:v>5.6984000205993652</c:v>
                </c:pt>
                <c:pt idx="283">
                  <c:v>5.6984000205993652</c:v>
                </c:pt>
                <c:pt idx="284">
                  <c:v>5.6984000205993652</c:v>
                </c:pt>
                <c:pt idx="285">
                  <c:v>5.6984000205993652</c:v>
                </c:pt>
                <c:pt idx="286">
                  <c:v>5.6984000205993652</c:v>
                </c:pt>
                <c:pt idx="287">
                  <c:v>5.6984000205993652</c:v>
                </c:pt>
                <c:pt idx="288">
                  <c:v>5.6984000205993652</c:v>
                </c:pt>
                <c:pt idx="289">
                  <c:v>5.6984000205993652</c:v>
                </c:pt>
                <c:pt idx="290">
                  <c:v>5.6984000205993652</c:v>
                </c:pt>
                <c:pt idx="291">
                  <c:v>6.2565741539001465</c:v>
                </c:pt>
                <c:pt idx="292">
                  <c:v>6.3025212287902832</c:v>
                </c:pt>
                <c:pt idx="293">
                  <c:v>6.4376382827758789</c:v>
                </c:pt>
                <c:pt idx="294">
                  <c:v>7.6928400993347168</c:v>
                </c:pt>
                <c:pt idx="295">
                  <c:v>7.796961784362793</c:v>
                </c:pt>
                <c:pt idx="296">
                  <c:v>8.2716360092163086</c:v>
                </c:pt>
                <c:pt idx="297">
                  <c:v>8.5546998977661133</c:v>
                </c:pt>
                <c:pt idx="298">
                  <c:v>8.90625</c:v>
                </c:pt>
                <c:pt idx="299">
                  <c:v>9.0366849899291992</c:v>
                </c:pt>
                <c:pt idx="300">
                  <c:v>9.0366849899291992</c:v>
                </c:pt>
                <c:pt idx="301">
                  <c:v>9.0366849899291992</c:v>
                </c:pt>
                <c:pt idx="302">
                  <c:v>9.3667449951171875</c:v>
                </c:pt>
                <c:pt idx="303">
                  <c:v>10.91387939453125</c:v>
                </c:pt>
                <c:pt idx="304">
                  <c:v>11.070068359375</c:v>
                </c:pt>
                <c:pt idx="305">
                  <c:v>11.39680004119873</c:v>
                </c:pt>
                <c:pt idx="306">
                  <c:v>11.39680004119873</c:v>
                </c:pt>
                <c:pt idx="307">
                  <c:v>11.39680004119873</c:v>
                </c:pt>
                <c:pt idx="308">
                  <c:v>11.447667121887207</c:v>
                </c:pt>
                <c:pt idx="309">
                  <c:v>11.752949714660645</c:v>
                </c:pt>
                <c:pt idx="310">
                  <c:v>12.135869026184082</c:v>
                </c:pt>
                <c:pt idx="311">
                  <c:v>12.168078422546387</c:v>
                </c:pt>
                <c:pt idx="312">
                  <c:v>12.263613700866699</c:v>
                </c:pt>
                <c:pt idx="313">
                  <c:v>12.496392250061035</c:v>
                </c:pt>
                <c:pt idx="314">
                  <c:v>12.513148307800293</c:v>
                </c:pt>
                <c:pt idx="315">
                  <c:v>13.083047866821289</c:v>
                </c:pt>
                <c:pt idx="316">
                  <c:v>13.360325813293457</c:v>
                </c:pt>
                <c:pt idx="317">
                  <c:v>13.645598411560059</c:v>
                </c:pt>
                <c:pt idx="318">
                  <c:v>13.853960990905762</c:v>
                </c:pt>
                <c:pt idx="319">
                  <c:v>14.245999336242676</c:v>
                </c:pt>
                <c:pt idx="320">
                  <c:v>14.245999336242676</c:v>
                </c:pt>
                <c:pt idx="321">
                  <c:v>14.245999336242676</c:v>
                </c:pt>
                <c:pt idx="322">
                  <c:v>14.522341728210449</c:v>
                </c:pt>
                <c:pt idx="323">
                  <c:v>14.536484718322754</c:v>
                </c:pt>
                <c:pt idx="324">
                  <c:v>15.115625381469727</c:v>
                </c:pt>
                <c:pt idx="325">
                  <c:v>15.171989440917969</c:v>
                </c:pt>
                <c:pt idx="326">
                  <c:v>15.257160186767578</c:v>
                </c:pt>
                <c:pt idx="327">
                  <c:v>15.552278518676758</c:v>
                </c:pt>
                <c:pt idx="328">
                  <c:v>15.602986335754395</c:v>
                </c:pt>
                <c:pt idx="329">
                  <c:v>16.026750564575195</c:v>
                </c:pt>
                <c:pt idx="330">
                  <c:v>16.240440368652344</c:v>
                </c:pt>
                <c:pt idx="331">
                  <c:v>16.353809356689453</c:v>
                </c:pt>
                <c:pt idx="332">
                  <c:v>16.353809356689453</c:v>
                </c:pt>
                <c:pt idx="333">
                  <c:v>16.353809356689453</c:v>
                </c:pt>
                <c:pt idx="334">
                  <c:v>16.619211196899414</c:v>
                </c:pt>
                <c:pt idx="335">
                  <c:v>16.682735443115234</c:v>
                </c:pt>
                <c:pt idx="336">
                  <c:v>17.109399795532227</c:v>
                </c:pt>
                <c:pt idx="337">
                  <c:v>17.255847930908203</c:v>
                </c:pt>
                <c:pt idx="338">
                  <c:v>17.807498931884766</c:v>
                </c:pt>
                <c:pt idx="339">
                  <c:v>17.807498931884766</c:v>
                </c:pt>
                <c:pt idx="340">
                  <c:v>17.807498931884766</c:v>
                </c:pt>
                <c:pt idx="341">
                  <c:v>17.807498931884766</c:v>
                </c:pt>
                <c:pt idx="342">
                  <c:v>17.850263595581055</c:v>
                </c:pt>
                <c:pt idx="343">
                  <c:v>17.875926971435547</c:v>
                </c:pt>
                <c:pt idx="344">
                  <c:v>18.201068878173828</c:v>
                </c:pt>
                <c:pt idx="345">
                  <c:v>18.519800186157227</c:v>
                </c:pt>
                <c:pt idx="346">
                  <c:v>19.624570846557617</c:v>
                </c:pt>
                <c:pt idx="347">
                  <c:v>19.863260269165039</c:v>
                </c:pt>
                <c:pt idx="348">
                  <c:v>19.944398880004883</c:v>
                </c:pt>
                <c:pt idx="349">
                  <c:v>19.944398880004883</c:v>
                </c:pt>
                <c:pt idx="350">
                  <c:v>19.944398880004883</c:v>
                </c:pt>
                <c:pt idx="351">
                  <c:v>20.218734741210938</c:v>
                </c:pt>
                <c:pt idx="352">
                  <c:v>20.780941009521484</c:v>
                </c:pt>
                <c:pt idx="353">
                  <c:v>21.084079742431641</c:v>
                </c:pt>
                <c:pt idx="354">
                  <c:v>21.161874771118164</c:v>
                </c:pt>
                <c:pt idx="355">
                  <c:v>21.641670227050781</c:v>
                </c:pt>
                <c:pt idx="356">
                  <c:v>21.641670227050781</c:v>
                </c:pt>
                <c:pt idx="357">
                  <c:v>21.8277587890625</c:v>
                </c:pt>
                <c:pt idx="358">
                  <c:v>21.841281890869141</c:v>
                </c:pt>
                <c:pt idx="359">
                  <c:v>21.841281890869141</c:v>
                </c:pt>
                <c:pt idx="360">
                  <c:v>22.166667938232422</c:v>
                </c:pt>
                <c:pt idx="361">
                  <c:v>22.289979934692383</c:v>
                </c:pt>
                <c:pt idx="362">
                  <c:v>22.421661376953125</c:v>
                </c:pt>
                <c:pt idx="363">
                  <c:v>22.591711044311523</c:v>
                </c:pt>
                <c:pt idx="364">
                  <c:v>22.793600082397461</c:v>
                </c:pt>
                <c:pt idx="365">
                  <c:v>22.793600082397461</c:v>
                </c:pt>
                <c:pt idx="366">
                  <c:v>22.793600082397461</c:v>
                </c:pt>
                <c:pt idx="367">
                  <c:v>23.149749755859375</c:v>
                </c:pt>
                <c:pt idx="368">
                  <c:v>23.343456268310547</c:v>
                </c:pt>
                <c:pt idx="369">
                  <c:v>23.459573745727539</c:v>
                </c:pt>
                <c:pt idx="370">
                  <c:v>23.75</c:v>
                </c:pt>
                <c:pt idx="371">
                  <c:v>23.75</c:v>
                </c:pt>
                <c:pt idx="372">
                  <c:v>23.933279037475586</c:v>
                </c:pt>
                <c:pt idx="373">
                  <c:v>24.218198776245117</c:v>
                </c:pt>
                <c:pt idx="374">
                  <c:v>24.271738052368164</c:v>
                </c:pt>
                <c:pt idx="375">
                  <c:v>24.411457061767578</c:v>
                </c:pt>
                <c:pt idx="376">
                  <c:v>24.930500030517578</c:v>
                </c:pt>
                <c:pt idx="377">
                  <c:v>24.930500030517578</c:v>
                </c:pt>
                <c:pt idx="378">
                  <c:v>24.930500030517578</c:v>
                </c:pt>
                <c:pt idx="379">
                  <c:v>24.930500030517578</c:v>
                </c:pt>
                <c:pt idx="380">
                  <c:v>24.930500030517578</c:v>
                </c:pt>
                <c:pt idx="381">
                  <c:v>24.937129974365234</c:v>
                </c:pt>
                <c:pt idx="382">
                  <c:v>25.333333969116211</c:v>
                </c:pt>
                <c:pt idx="383">
                  <c:v>25.414096832275391</c:v>
                </c:pt>
                <c:pt idx="384">
                  <c:v>25.642799377441406</c:v>
                </c:pt>
                <c:pt idx="385">
                  <c:v>25.642799377441406</c:v>
                </c:pt>
                <c:pt idx="386">
                  <c:v>25.642799377441406</c:v>
                </c:pt>
                <c:pt idx="387">
                  <c:v>25.642799377441406</c:v>
                </c:pt>
                <c:pt idx="388">
                  <c:v>25.697681427001953</c:v>
                </c:pt>
                <c:pt idx="389">
                  <c:v>25.714029312133789</c:v>
                </c:pt>
                <c:pt idx="390">
                  <c:v>25.825727462768555</c:v>
                </c:pt>
                <c:pt idx="391">
                  <c:v>25.84886360168457</c:v>
                </c:pt>
                <c:pt idx="392">
                  <c:v>25.920093536376953</c:v>
                </c:pt>
                <c:pt idx="393">
                  <c:v>25.927719116210938</c:v>
                </c:pt>
                <c:pt idx="394">
                  <c:v>26.066774368286133</c:v>
                </c:pt>
                <c:pt idx="395">
                  <c:v>26.070178985595703</c:v>
                </c:pt>
                <c:pt idx="396">
                  <c:v>26.700031280517578</c:v>
                </c:pt>
                <c:pt idx="397">
                  <c:v>26.711250305175781</c:v>
                </c:pt>
                <c:pt idx="398">
                  <c:v>26.711250305175781</c:v>
                </c:pt>
                <c:pt idx="399">
                  <c:v>26.711250305175781</c:v>
                </c:pt>
                <c:pt idx="400">
                  <c:v>27.052089691162109</c:v>
                </c:pt>
                <c:pt idx="401">
                  <c:v>27.067399978637695</c:v>
                </c:pt>
                <c:pt idx="402">
                  <c:v>27.067399978637695</c:v>
                </c:pt>
                <c:pt idx="403">
                  <c:v>27.301601409912109</c:v>
                </c:pt>
                <c:pt idx="404">
                  <c:v>27.572120666503906</c:v>
                </c:pt>
                <c:pt idx="405">
                  <c:v>27.680408477783203</c:v>
                </c:pt>
                <c:pt idx="406">
                  <c:v>27.707921981811523</c:v>
                </c:pt>
                <c:pt idx="407">
                  <c:v>27.707921981811523</c:v>
                </c:pt>
                <c:pt idx="408">
                  <c:v>27.707921981811523</c:v>
                </c:pt>
                <c:pt idx="409">
                  <c:v>27.707921981811523</c:v>
                </c:pt>
                <c:pt idx="410">
                  <c:v>27.707921981811523</c:v>
                </c:pt>
                <c:pt idx="411">
                  <c:v>27.707921981811523</c:v>
                </c:pt>
                <c:pt idx="412">
                  <c:v>27.779699325561523</c:v>
                </c:pt>
                <c:pt idx="413">
                  <c:v>27.779699325561523</c:v>
                </c:pt>
                <c:pt idx="414">
                  <c:v>28.491998672485352</c:v>
                </c:pt>
                <c:pt idx="415">
                  <c:v>28.491998672485352</c:v>
                </c:pt>
                <c:pt idx="416">
                  <c:v>28.491998672485352</c:v>
                </c:pt>
                <c:pt idx="417">
                  <c:v>28.491998672485352</c:v>
                </c:pt>
                <c:pt idx="418">
                  <c:v>28.491998672485352</c:v>
                </c:pt>
                <c:pt idx="419">
                  <c:v>28.491998672485352</c:v>
                </c:pt>
                <c:pt idx="420">
                  <c:v>28.491998672485352</c:v>
                </c:pt>
                <c:pt idx="421">
                  <c:v>28.491998672485352</c:v>
                </c:pt>
                <c:pt idx="422">
                  <c:v>28.491998672485352</c:v>
                </c:pt>
                <c:pt idx="423">
                  <c:v>28.491998672485352</c:v>
                </c:pt>
                <c:pt idx="424">
                  <c:v>28.491998672485352</c:v>
                </c:pt>
                <c:pt idx="425">
                  <c:v>28.491998672485352</c:v>
                </c:pt>
                <c:pt idx="426">
                  <c:v>28.491998672485352</c:v>
                </c:pt>
                <c:pt idx="427">
                  <c:v>28.491998672485352</c:v>
                </c:pt>
                <c:pt idx="428">
                  <c:v>28.491998672485352</c:v>
                </c:pt>
                <c:pt idx="429">
                  <c:v>28.491998672485352</c:v>
                </c:pt>
                <c:pt idx="430">
                  <c:v>28.491998672485352</c:v>
                </c:pt>
                <c:pt idx="431">
                  <c:v>28.491998672485352</c:v>
                </c:pt>
                <c:pt idx="432">
                  <c:v>28.491998672485352</c:v>
                </c:pt>
                <c:pt idx="433">
                  <c:v>28.601482391357422</c:v>
                </c:pt>
                <c:pt idx="434">
                  <c:v>28.619167327880859</c:v>
                </c:pt>
                <c:pt idx="435">
                  <c:v>28.619167327880859</c:v>
                </c:pt>
                <c:pt idx="436">
                  <c:v>28.950727462768555</c:v>
                </c:pt>
                <c:pt idx="437">
                  <c:v>28.990610122680664</c:v>
                </c:pt>
                <c:pt idx="438">
                  <c:v>29.493749618530273</c:v>
                </c:pt>
                <c:pt idx="439">
                  <c:v>29.719972610473633</c:v>
                </c:pt>
                <c:pt idx="440">
                  <c:v>29.719972610473633</c:v>
                </c:pt>
                <c:pt idx="441">
                  <c:v>29.719972610473633</c:v>
                </c:pt>
                <c:pt idx="442">
                  <c:v>29.916599273681641</c:v>
                </c:pt>
                <c:pt idx="443">
                  <c:v>30.231250762939453</c:v>
                </c:pt>
                <c:pt idx="444">
                  <c:v>30.231250762939453</c:v>
                </c:pt>
                <c:pt idx="445">
                  <c:v>30.231250762939453</c:v>
                </c:pt>
                <c:pt idx="446">
                  <c:v>30.237213134765625</c:v>
                </c:pt>
                <c:pt idx="447">
                  <c:v>30.323606491088867</c:v>
                </c:pt>
                <c:pt idx="448">
                  <c:v>30.361749649047852</c:v>
                </c:pt>
                <c:pt idx="449">
                  <c:v>30.514320373535156</c:v>
                </c:pt>
                <c:pt idx="450">
                  <c:v>30.837217330932617</c:v>
                </c:pt>
                <c:pt idx="451">
                  <c:v>31.282871246337891</c:v>
                </c:pt>
                <c:pt idx="452">
                  <c:v>31.34119987487793</c:v>
                </c:pt>
                <c:pt idx="453">
                  <c:v>31.833505630493164</c:v>
                </c:pt>
                <c:pt idx="454">
                  <c:v>32.409648895263672</c:v>
                </c:pt>
                <c:pt idx="455">
                  <c:v>32.707618713378906</c:v>
                </c:pt>
                <c:pt idx="456">
                  <c:v>32.707618713378906</c:v>
                </c:pt>
                <c:pt idx="457">
                  <c:v>32.908260345458984</c:v>
                </c:pt>
                <c:pt idx="458">
                  <c:v>33.226249694824219</c:v>
                </c:pt>
                <c:pt idx="459">
                  <c:v>33.25</c:v>
                </c:pt>
                <c:pt idx="460">
                  <c:v>33.254375457763672</c:v>
                </c:pt>
                <c:pt idx="461">
                  <c:v>33.367038726806641</c:v>
                </c:pt>
                <c:pt idx="462">
                  <c:v>33.430637359619141</c:v>
                </c:pt>
                <c:pt idx="463">
                  <c:v>33.565753936767578</c:v>
                </c:pt>
                <c:pt idx="464">
                  <c:v>33.853946685791016</c:v>
                </c:pt>
                <c:pt idx="465">
                  <c:v>34.142822265625</c:v>
                </c:pt>
                <c:pt idx="466">
                  <c:v>34.190399169921875</c:v>
                </c:pt>
                <c:pt idx="467">
                  <c:v>34.190399169921875</c:v>
                </c:pt>
                <c:pt idx="468">
                  <c:v>34.190399169921875</c:v>
                </c:pt>
                <c:pt idx="469">
                  <c:v>34.218799591064453</c:v>
                </c:pt>
                <c:pt idx="470">
                  <c:v>34.465152740478516</c:v>
                </c:pt>
                <c:pt idx="471">
                  <c:v>34.469474792480469</c:v>
                </c:pt>
                <c:pt idx="472">
                  <c:v>34.833335876464844</c:v>
                </c:pt>
                <c:pt idx="473">
                  <c:v>34.938312530517578</c:v>
                </c:pt>
                <c:pt idx="474">
                  <c:v>35.077335357666016</c:v>
                </c:pt>
                <c:pt idx="475">
                  <c:v>35.614997863769531</c:v>
                </c:pt>
                <c:pt idx="476">
                  <c:v>35.614997863769531</c:v>
                </c:pt>
                <c:pt idx="477">
                  <c:v>35.614997863769531</c:v>
                </c:pt>
                <c:pt idx="478">
                  <c:v>35.614997863769531</c:v>
                </c:pt>
                <c:pt idx="479">
                  <c:v>35.751853942871094</c:v>
                </c:pt>
                <c:pt idx="480">
                  <c:v>35.849964141845703</c:v>
                </c:pt>
                <c:pt idx="481">
                  <c:v>35.939815521240234</c:v>
                </c:pt>
                <c:pt idx="482">
                  <c:v>35.978382110595703</c:v>
                </c:pt>
                <c:pt idx="483">
                  <c:v>36.146739959716797</c:v>
                </c:pt>
                <c:pt idx="484">
                  <c:v>36.192947387695313</c:v>
                </c:pt>
                <c:pt idx="485">
                  <c:v>36.617183685302734</c:v>
                </c:pt>
                <c:pt idx="486">
                  <c:v>36.761333465576172</c:v>
                </c:pt>
                <c:pt idx="487">
                  <c:v>36.761333465576172</c:v>
                </c:pt>
                <c:pt idx="488">
                  <c:v>36.761333465576172</c:v>
                </c:pt>
                <c:pt idx="489">
                  <c:v>37.033279418945313</c:v>
                </c:pt>
                <c:pt idx="490">
                  <c:v>37.039600372314453</c:v>
                </c:pt>
                <c:pt idx="491">
                  <c:v>37.149967193603516</c:v>
                </c:pt>
                <c:pt idx="492">
                  <c:v>37.395748138427734</c:v>
                </c:pt>
                <c:pt idx="493">
                  <c:v>38.142902374267578</c:v>
                </c:pt>
                <c:pt idx="494">
                  <c:v>38.142902374267578</c:v>
                </c:pt>
                <c:pt idx="495">
                  <c:v>38.207675933837891</c:v>
                </c:pt>
                <c:pt idx="496">
                  <c:v>38.267913818359375</c:v>
                </c:pt>
                <c:pt idx="497">
                  <c:v>38.546520233154297</c:v>
                </c:pt>
                <c:pt idx="498">
                  <c:v>38.546520233154297</c:v>
                </c:pt>
                <c:pt idx="499">
                  <c:v>38.600971221923828</c:v>
                </c:pt>
                <c:pt idx="500">
                  <c:v>38.791091918945313</c:v>
                </c:pt>
                <c:pt idx="501">
                  <c:v>38.791091918945313</c:v>
                </c:pt>
                <c:pt idx="502">
                  <c:v>38.955009460449219</c:v>
                </c:pt>
                <c:pt idx="503">
                  <c:v>39.100162506103516</c:v>
                </c:pt>
                <c:pt idx="504">
                  <c:v>39.100162506103516</c:v>
                </c:pt>
                <c:pt idx="505">
                  <c:v>39.100162506103516</c:v>
                </c:pt>
                <c:pt idx="506">
                  <c:v>39.212089538574219</c:v>
                </c:pt>
                <c:pt idx="507">
                  <c:v>39.249141693115234</c:v>
                </c:pt>
                <c:pt idx="508">
                  <c:v>39.831405639648438</c:v>
                </c:pt>
                <c:pt idx="509">
                  <c:v>39.888797760009766</c:v>
                </c:pt>
                <c:pt idx="510">
                  <c:v>39.888797760009766</c:v>
                </c:pt>
                <c:pt idx="511">
                  <c:v>39.888797760009766</c:v>
                </c:pt>
                <c:pt idx="512">
                  <c:v>39.888797760009766</c:v>
                </c:pt>
                <c:pt idx="513">
                  <c:v>39.888797760009766</c:v>
                </c:pt>
                <c:pt idx="514">
                  <c:v>39.888797760009766</c:v>
                </c:pt>
                <c:pt idx="515">
                  <c:v>39.888797760009766</c:v>
                </c:pt>
                <c:pt idx="516">
                  <c:v>40.148780822753906</c:v>
                </c:pt>
                <c:pt idx="517">
                  <c:v>40.437469482421875</c:v>
                </c:pt>
                <c:pt idx="518">
                  <c:v>40.662555694580078</c:v>
                </c:pt>
                <c:pt idx="519">
                  <c:v>40.662555694580078</c:v>
                </c:pt>
                <c:pt idx="520">
                  <c:v>40.770393371582031</c:v>
                </c:pt>
                <c:pt idx="521">
                  <c:v>40.770393371582031</c:v>
                </c:pt>
                <c:pt idx="522">
                  <c:v>40.805080413818359</c:v>
                </c:pt>
                <c:pt idx="523">
                  <c:v>40.812187194824219</c:v>
                </c:pt>
                <c:pt idx="524">
                  <c:v>40.884525299072266</c:v>
                </c:pt>
                <c:pt idx="525">
                  <c:v>41.116287231445313</c:v>
                </c:pt>
                <c:pt idx="526">
                  <c:v>41.255363464355469</c:v>
                </c:pt>
                <c:pt idx="527">
                  <c:v>41.358180999755859</c:v>
                </c:pt>
                <c:pt idx="528">
                  <c:v>41.358180999755859</c:v>
                </c:pt>
                <c:pt idx="529">
                  <c:v>41.561882019042969</c:v>
                </c:pt>
                <c:pt idx="530">
                  <c:v>41.561882019042969</c:v>
                </c:pt>
                <c:pt idx="531">
                  <c:v>42.097812652587891</c:v>
                </c:pt>
                <c:pt idx="532">
                  <c:v>42.491592407226563</c:v>
                </c:pt>
                <c:pt idx="533">
                  <c:v>42.737998962402344</c:v>
                </c:pt>
                <c:pt idx="534">
                  <c:v>42.737998962402344</c:v>
                </c:pt>
                <c:pt idx="535">
                  <c:v>42.737998962402344</c:v>
                </c:pt>
                <c:pt idx="536">
                  <c:v>42.737998962402344</c:v>
                </c:pt>
                <c:pt idx="537">
                  <c:v>42.737998962402344</c:v>
                </c:pt>
                <c:pt idx="538">
                  <c:v>42.737998962402344</c:v>
                </c:pt>
                <c:pt idx="539">
                  <c:v>42.75</c:v>
                </c:pt>
                <c:pt idx="540">
                  <c:v>42.75</c:v>
                </c:pt>
                <c:pt idx="541">
                  <c:v>42.77349853515625</c:v>
                </c:pt>
                <c:pt idx="542">
                  <c:v>42.77349853515625</c:v>
                </c:pt>
                <c:pt idx="543">
                  <c:v>42.888221740722656</c:v>
                </c:pt>
                <c:pt idx="544">
                  <c:v>43.010177612304688</c:v>
                </c:pt>
                <c:pt idx="545">
                  <c:v>43.283340454101563</c:v>
                </c:pt>
                <c:pt idx="546">
                  <c:v>43.450298309326172</c:v>
                </c:pt>
                <c:pt idx="547">
                  <c:v>43.541667938232422</c:v>
                </c:pt>
                <c:pt idx="548">
                  <c:v>43.682563781738281</c:v>
                </c:pt>
                <c:pt idx="549">
                  <c:v>43.682563781738281</c:v>
                </c:pt>
                <c:pt idx="550">
                  <c:v>44.113601684570313</c:v>
                </c:pt>
                <c:pt idx="551">
                  <c:v>44.115394592285156</c:v>
                </c:pt>
                <c:pt idx="552">
                  <c:v>44.115394592285156</c:v>
                </c:pt>
                <c:pt idx="553">
                  <c:v>44.115394592285156</c:v>
                </c:pt>
                <c:pt idx="554">
                  <c:v>44.119388580322266</c:v>
                </c:pt>
                <c:pt idx="555">
                  <c:v>44.333335876464844</c:v>
                </c:pt>
                <c:pt idx="556">
                  <c:v>44.550910949707031</c:v>
                </c:pt>
                <c:pt idx="557">
                  <c:v>44.689815521240234</c:v>
                </c:pt>
                <c:pt idx="558">
                  <c:v>44.968982696533203</c:v>
                </c:pt>
                <c:pt idx="559">
                  <c:v>44.970939636230469</c:v>
                </c:pt>
                <c:pt idx="560">
                  <c:v>44.970939636230469</c:v>
                </c:pt>
                <c:pt idx="561">
                  <c:v>44.970939636230469</c:v>
                </c:pt>
                <c:pt idx="562">
                  <c:v>45.019256591796875</c:v>
                </c:pt>
                <c:pt idx="563">
                  <c:v>45.138648986816406</c:v>
                </c:pt>
                <c:pt idx="564">
                  <c:v>45.183422088623047</c:v>
                </c:pt>
                <c:pt idx="565">
                  <c:v>45.183422088623047</c:v>
                </c:pt>
                <c:pt idx="566">
                  <c:v>45.243465423583984</c:v>
                </c:pt>
                <c:pt idx="567">
                  <c:v>45.302280426025391</c:v>
                </c:pt>
                <c:pt idx="568">
                  <c:v>45.346874237060547</c:v>
                </c:pt>
                <c:pt idx="569">
                  <c:v>45.346874237060547</c:v>
                </c:pt>
                <c:pt idx="570">
                  <c:v>45.346874237060547</c:v>
                </c:pt>
                <c:pt idx="571">
                  <c:v>45.587200164794922</c:v>
                </c:pt>
                <c:pt idx="572">
                  <c:v>45.616855621337891</c:v>
                </c:pt>
                <c:pt idx="573">
                  <c:v>45.616855621337891</c:v>
                </c:pt>
                <c:pt idx="574">
                  <c:v>45.616855621337891</c:v>
                </c:pt>
                <c:pt idx="575">
                  <c:v>45.771480560302734</c:v>
                </c:pt>
                <c:pt idx="576">
                  <c:v>45.771480560302734</c:v>
                </c:pt>
                <c:pt idx="577">
                  <c:v>45.790668487548828</c:v>
                </c:pt>
                <c:pt idx="578">
                  <c:v>45.790668487548828</c:v>
                </c:pt>
                <c:pt idx="579">
                  <c:v>45.823265075683594</c:v>
                </c:pt>
                <c:pt idx="580">
                  <c:v>46.168899536132813</c:v>
                </c:pt>
                <c:pt idx="581">
                  <c:v>46.253810882568359</c:v>
                </c:pt>
                <c:pt idx="582">
                  <c:v>46.920196533203125</c:v>
                </c:pt>
                <c:pt idx="583">
                  <c:v>47.011798858642578</c:v>
                </c:pt>
                <c:pt idx="584">
                  <c:v>47.131504058837891</c:v>
                </c:pt>
                <c:pt idx="585">
                  <c:v>47.297199249267578</c:v>
                </c:pt>
                <c:pt idx="586">
                  <c:v>47.5</c:v>
                </c:pt>
                <c:pt idx="587">
                  <c:v>47.5</c:v>
                </c:pt>
                <c:pt idx="588">
                  <c:v>47.765373229980469</c:v>
                </c:pt>
                <c:pt idx="589">
                  <c:v>47.900230407714844</c:v>
                </c:pt>
                <c:pt idx="590">
                  <c:v>48.251213073730469</c:v>
                </c:pt>
                <c:pt idx="591">
                  <c:v>48.369998931884766</c:v>
                </c:pt>
                <c:pt idx="592">
                  <c:v>48.369998931884766</c:v>
                </c:pt>
                <c:pt idx="593">
                  <c:v>48.369998931884766</c:v>
                </c:pt>
                <c:pt idx="594">
                  <c:v>48.369998931884766</c:v>
                </c:pt>
                <c:pt idx="595">
                  <c:v>48.369998931884766</c:v>
                </c:pt>
                <c:pt idx="596">
                  <c:v>48.488864898681641</c:v>
                </c:pt>
                <c:pt idx="597">
                  <c:v>48.488864898681641</c:v>
                </c:pt>
                <c:pt idx="598">
                  <c:v>48.825592041015625</c:v>
                </c:pt>
                <c:pt idx="599">
                  <c:v>49.015113830566406</c:v>
                </c:pt>
                <c:pt idx="600">
                  <c:v>49.015113830566406</c:v>
                </c:pt>
                <c:pt idx="601">
                  <c:v>49.585773468017578</c:v>
                </c:pt>
                <c:pt idx="602">
                  <c:v>49.792819976806641</c:v>
                </c:pt>
                <c:pt idx="603">
                  <c:v>49.839374542236328</c:v>
                </c:pt>
                <c:pt idx="604">
                  <c:v>49.861000061035156</c:v>
                </c:pt>
                <c:pt idx="605">
                  <c:v>49.861000061035156</c:v>
                </c:pt>
                <c:pt idx="606">
                  <c:v>49.861000061035156</c:v>
                </c:pt>
                <c:pt idx="607">
                  <c:v>49.861000061035156</c:v>
                </c:pt>
                <c:pt idx="608">
                  <c:v>49.861000061035156</c:v>
                </c:pt>
                <c:pt idx="609">
                  <c:v>49.861000061035156</c:v>
                </c:pt>
                <c:pt idx="610">
                  <c:v>49.938373565673828</c:v>
                </c:pt>
                <c:pt idx="611">
                  <c:v>50.247299194335938</c:v>
                </c:pt>
                <c:pt idx="612">
                  <c:v>50.315738677978516</c:v>
                </c:pt>
                <c:pt idx="613">
                  <c:v>50.315738677978516</c:v>
                </c:pt>
                <c:pt idx="614">
                  <c:v>50.430839538574219</c:v>
                </c:pt>
                <c:pt idx="615">
                  <c:v>50.696811676025391</c:v>
                </c:pt>
                <c:pt idx="616">
                  <c:v>50.828193664550781</c:v>
                </c:pt>
                <c:pt idx="617">
                  <c:v>50.828193664550781</c:v>
                </c:pt>
                <c:pt idx="618">
                  <c:v>50.828193664550781</c:v>
                </c:pt>
                <c:pt idx="619">
                  <c:v>50.962989807128906</c:v>
                </c:pt>
                <c:pt idx="620">
                  <c:v>50.962989807128906</c:v>
                </c:pt>
                <c:pt idx="621">
                  <c:v>51.143138885498047</c:v>
                </c:pt>
                <c:pt idx="622">
                  <c:v>51.24951171875</c:v>
                </c:pt>
                <c:pt idx="623">
                  <c:v>51.24951171875</c:v>
                </c:pt>
                <c:pt idx="624">
                  <c:v>51.285598754882813</c:v>
                </c:pt>
                <c:pt idx="625">
                  <c:v>51.339450836181641</c:v>
                </c:pt>
                <c:pt idx="626">
                  <c:v>51.395362854003906</c:v>
                </c:pt>
                <c:pt idx="627">
                  <c:v>51.395362854003906</c:v>
                </c:pt>
                <c:pt idx="628">
                  <c:v>51.395362854003906</c:v>
                </c:pt>
                <c:pt idx="629">
                  <c:v>51.395362854003906</c:v>
                </c:pt>
                <c:pt idx="630">
                  <c:v>51.395362854003906</c:v>
                </c:pt>
                <c:pt idx="631">
                  <c:v>51.997749328613281</c:v>
                </c:pt>
                <c:pt idx="632">
                  <c:v>51.998832702636719</c:v>
                </c:pt>
                <c:pt idx="633">
                  <c:v>51.999080657958984</c:v>
                </c:pt>
                <c:pt idx="634">
                  <c:v>52.111309051513672</c:v>
                </c:pt>
                <c:pt idx="635">
                  <c:v>52.133548736572266</c:v>
                </c:pt>
                <c:pt idx="636">
                  <c:v>52.228565216064453</c:v>
                </c:pt>
                <c:pt idx="637">
                  <c:v>52.332191467285156</c:v>
                </c:pt>
                <c:pt idx="638">
                  <c:v>52.332191467285156</c:v>
                </c:pt>
                <c:pt idx="639">
                  <c:v>52.387031555175781</c:v>
                </c:pt>
                <c:pt idx="640">
                  <c:v>52.710197448730469</c:v>
                </c:pt>
                <c:pt idx="641">
                  <c:v>52.904685974121094</c:v>
                </c:pt>
                <c:pt idx="642">
                  <c:v>53.358158111572266</c:v>
                </c:pt>
                <c:pt idx="643">
                  <c:v>53.400062561035156</c:v>
                </c:pt>
                <c:pt idx="644">
                  <c:v>53.627780914306641</c:v>
                </c:pt>
                <c:pt idx="645">
                  <c:v>53.627780914306641</c:v>
                </c:pt>
                <c:pt idx="646">
                  <c:v>53.732662200927734</c:v>
                </c:pt>
                <c:pt idx="647">
                  <c:v>53.909721374511719</c:v>
                </c:pt>
                <c:pt idx="648">
                  <c:v>54.134799957275391</c:v>
                </c:pt>
                <c:pt idx="649">
                  <c:v>54.134799957275391</c:v>
                </c:pt>
                <c:pt idx="650">
                  <c:v>54.134799957275391</c:v>
                </c:pt>
                <c:pt idx="651">
                  <c:v>54.416248321533203</c:v>
                </c:pt>
                <c:pt idx="652">
                  <c:v>54.582393646240234</c:v>
                </c:pt>
                <c:pt idx="653">
                  <c:v>54.910190582275391</c:v>
                </c:pt>
                <c:pt idx="654">
                  <c:v>54.910190582275391</c:v>
                </c:pt>
                <c:pt idx="655">
                  <c:v>54.910190582275391</c:v>
                </c:pt>
                <c:pt idx="656">
                  <c:v>54.910190582275391</c:v>
                </c:pt>
                <c:pt idx="657">
                  <c:v>54.910190582275391</c:v>
                </c:pt>
                <c:pt idx="658">
                  <c:v>55.144241333007813</c:v>
                </c:pt>
                <c:pt idx="659">
                  <c:v>55.144241333007813</c:v>
                </c:pt>
                <c:pt idx="660">
                  <c:v>55.144241333007813</c:v>
                </c:pt>
                <c:pt idx="661">
                  <c:v>55.274478912353516</c:v>
                </c:pt>
                <c:pt idx="662">
                  <c:v>55.415843963623047</c:v>
                </c:pt>
                <c:pt idx="663">
                  <c:v>55.415843963623047</c:v>
                </c:pt>
                <c:pt idx="664">
                  <c:v>55.415843963623047</c:v>
                </c:pt>
                <c:pt idx="665">
                  <c:v>55.415843963623047</c:v>
                </c:pt>
                <c:pt idx="666">
                  <c:v>55.415843963623047</c:v>
                </c:pt>
                <c:pt idx="667">
                  <c:v>55.415843963623047</c:v>
                </c:pt>
                <c:pt idx="668">
                  <c:v>55.415843963623047</c:v>
                </c:pt>
                <c:pt idx="669">
                  <c:v>55.415843963623047</c:v>
                </c:pt>
                <c:pt idx="670">
                  <c:v>55.415843963623047</c:v>
                </c:pt>
                <c:pt idx="671">
                  <c:v>55.415843963623047</c:v>
                </c:pt>
                <c:pt idx="672">
                  <c:v>55.415843963623047</c:v>
                </c:pt>
                <c:pt idx="673">
                  <c:v>55.415843963623047</c:v>
                </c:pt>
                <c:pt idx="674">
                  <c:v>55.415843963623047</c:v>
                </c:pt>
                <c:pt idx="675">
                  <c:v>55.415843963623047</c:v>
                </c:pt>
                <c:pt idx="676">
                  <c:v>55.415843963623047</c:v>
                </c:pt>
                <c:pt idx="677">
                  <c:v>55.415843963623047</c:v>
                </c:pt>
                <c:pt idx="678">
                  <c:v>55.415843963623047</c:v>
                </c:pt>
                <c:pt idx="679">
                  <c:v>55.415843963623047</c:v>
                </c:pt>
                <c:pt idx="680">
                  <c:v>55.415843963623047</c:v>
                </c:pt>
                <c:pt idx="681">
                  <c:v>55.415843963623047</c:v>
                </c:pt>
                <c:pt idx="682">
                  <c:v>55.415843963623047</c:v>
                </c:pt>
                <c:pt idx="683">
                  <c:v>55.415843963623047</c:v>
                </c:pt>
                <c:pt idx="684">
                  <c:v>55.415843963623047</c:v>
                </c:pt>
                <c:pt idx="685">
                  <c:v>55.416667938232422</c:v>
                </c:pt>
                <c:pt idx="686">
                  <c:v>55.844318389892578</c:v>
                </c:pt>
                <c:pt idx="687">
                  <c:v>56.8570556640625</c:v>
                </c:pt>
                <c:pt idx="688">
                  <c:v>56.983997344970703</c:v>
                </c:pt>
                <c:pt idx="689">
                  <c:v>56.983997344970703</c:v>
                </c:pt>
                <c:pt idx="690">
                  <c:v>56.983997344970703</c:v>
                </c:pt>
                <c:pt idx="691">
                  <c:v>56.983997344970703</c:v>
                </c:pt>
                <c:pt idx="692">
                  <c:v>56.983997344970703</c:v>
                </c:pt>
                <c:pt idx="693">
                  <c:v>56.983997344970703</c:v>
                </c:pt>
                <c:pt idx="694">
                  <c:v>56.983997344970703</c:v>
                </c:pt>
                <c:pt idx="695">
                  <c:v>56.983997344970703</c:v>
                </c:pt>
                <c:pt idx="696">
                  <c:v>56.983997344970703</c:v>
                </c:pt>
                <c:pt idx="697">
                  <c:v>56.983997344970703</c:v>
                </c:pt>
                <c:pt idx="698">
                  <c:v>56.983997344970703</c:v>
                </c:pt>
                <c:pt idx="699">
                  <c:v>56.983997344970703</c:v>
                </c:pt>
                <c:pt idx="700">
                  <c:v>56.983997344970703</c:v>
                </c:pt>
                <c:pt idx="701">
                  <c:v>56.983997344970703</c:v>
                </c:pt>
                <c:pt idx="702">
                  <c:v>56.983997344970703</c:v>
                </c:pt>
                <c:pt idx="703">
                  <c:v>56.983997344970703</c:v>
                </c:pt>
                <c:pt idx="704">
                  <c:v>56.983997344970703</c:v>
                </c:pt>
                <c:pt idx="705">
                  <c:v>56.983997344970703</c:v>
                </c:pt>
                <c:pt idx="706">
                  <c:v>56.983997344970703</c:v>
                </c:pt>
                <c:pt idx="707">
                  <c:v>56.983997344970703</c:v>
                </c:pt>
                <c:pt idx="708">
                  <c:v>56.983997344970703</c:v>
                </c:pt>
                <c:pt idx="709">
                  <c:v>57.202964782714844</c:v>
                </c:pt>
                <c:pt idx="710">
                  <c:v>57.202964782714844</c:v>
                </c:pt>
                <c:pt idx="711">
                  <c:v>57.422569274902344</c:v>
                </c:pt>
                <c:pt idx="712">
                  <c:v>57.711124420166016</c:v>
                </c:pt>
                <c:pt idx="713">
                  <c:v>57.711124420166016</c:v>
                </c:pt>
                <c:pt idx="714">
                  <c:v>57.711124420166016</c:v>
                </c:pt>
                <c:pt idx="715">
                  <c:v>57.711124420166016</c:v>
                </c:pt>
                <c:pt idx="716">
                  <c:v>57.711124420166016</c:v>
                </c:pt>
                <c:pt idx="717">
                  <c:v>57.711124420166016</c:v>
                </c:pt>
                <c:pt idx="718">
                  <c:v>57.711124420166016</c:v>
                </c:pt>
                <c:pt idx="719">
                  <c:v>58.089366912841797</c:v>
                </c:pt>
                <c:pt idx="720">
                  <c:v>58.089366912841797</c:v>
                </c:pt>
                <c:pt idx="721">
                  <c:v>58.089366912841797</c:v>
                </c:pt>
                <c:pt idx="722">
                  <c:v>58.243419647216797</c:v>
                </c:pt>
                <c:pt idx="723">
                  <c:v>58.802165985107422</c:v>
                </c:pt>
                <c:pt idx="724">
                  <c:v>59.120994567871094</c:v>
                </c:pt>
                <c:pt idx="725">
                  <c:v>59.480392456054688</c:v>
                </c:pt>
                <c:pt idx="726">
                  <c:v>60.311344146728516</c:v>
                </c:pt>
                <c:pt idx="727">
                  <c:v>60.462501525878906</c:v>
                </c:pt>
                <c:pt idx="728">
                  <c:v>60.462501525878906</c:v>
                </c:pt>
                <c:pt idx="729">
                  <c:v>60.462501525878906</c:v>
                </c:pt>
                <c:pt idx="730">
                  <c:v>60.462501525878906</c:v>
                </c:pt>
                <c:pt idx="731">
                  <c:v>60.462501525878906</c:v>
                </c:pt>
                <c:pt idx="732">
                  <c:v>60.462501525878906</c:v>
                </c:pt>
                <c:pt idx="733">
                  <c:v>60.462501525878906</c:v>
                </c:pt>
                <c:pt idx="734">
                  <c:v>60.556900024414063</c:v>
                </c:pt>
                <c:pt idx="735">
                  <c:v>60.926567077636719</c:v>
                </c:pt>
                <c:pt idx="736">
                  <c:v>61.028640747070313</c:v>
                </c:pt>
                <c:pt idx="737">
                  <c:v>61.028640747070313</c:v>
                </c:pt>
                <c:pt idx="738">
                  <c:v>62.565742492675781</c:v>
                </c:pt>
                <c:pt idx="739">
                  <c:v>63.333335876464844</c:v>
                </c:pt>
                <c:pt idx="740">
                  <c:v>63.333335876464844</c:v>
                </c:pt>
                <c:pt idx="741">
                  <c:v>63.333335876464844</c:v>
                </c:pt>
                <c:pt idx="742">
                  <c:v>63.571678161621094</c:v>
                </c:pt>
                <c:pt idx="743">
                  <c:v>63.571678161621094</c:v>
                </c:pt>
                <c:pt idx="744">
                  <c:v>64.0618896484375</c:v>
                </c:pt>
                <c:pt idx="745">
                  <c:v>64.174308776855469</c:v>
                </c:pt>
                <c:pt idx="746">
                  <c:v>66.452499389648438</c:v>
                </c:pt>
                <c:pt idx="747">
                  <c:v>66.452499389648438</c:v>
                </c:pt>
                <c:pt idx="748">
                  <c:v>67.928520202636719</c:v>
                </c:pt>
                <c:pt idx="749">
                  <c:v>68.38079833984375</c:v>
                </c:pt>
                <c:pt idx="750">
                  <c:v>69.552909851074219</c:v>
                </c:pt>
                <c:pt idx="751">
                  <c:v>69.552909851074219</c:v>
                </c:pt>
                <c:pt idx="752">
                  <c:v>69.552909851074219</c:v>
                </c:pt>
                <c:pt idx="753">
                  <c:v>69.630363464355469</c:v>
                </c:pt>
                <c:pt idx="754">
                  <c:v>71.229995727539063</c:v>
                </c:pt>
                <c:pt idx="755">
                  <c:v>71.229995727539063</c:v>
                </c:pt>
                <c:pt idx="756">
                  <c:v>71.229995727539063</c:v>
                </c:pt>
                <c:pt idx="757">
                  <c:v>71.229995727539063</c:v>
                </c:pt>
                <c:pt idx="758">
                  <c:v>71.229995727539063</c:v>
                </c:pt>
                <c:pt idx="759">
                  <c:v>71.229995727539063</c:v>
                </c:pt>
                <c:pt idx="760">
                  <c:v>71.229995727539063</c:v>
                </c:pt>
                <c:pt idx="761">
                  <c:v>71.503707885742188</c:v>
                </c:pt>
                <c:pt idx="762">
                  <c:v>71.879631042480469</c:v>
                </c:pt>
                <c:pt idx="763">
                  <c:v>71.879631042480469</c:v>
                </c:pt>
                <c:pt idx="764">
                  <c:v>71.879631042480469</c:v>
                </c:pt>
                <c:pt idx="765">
                  <c:v>73.025680541992188</c:v>
                </c:pt>
                <c:pt idx="766">
                  <c:v>83.4083251953125</c:v>
                </c:pt>
                <c:pt idx="767">
                  <c:v>90.366844177246094</c:v>
                </c:pt>
                <c:pt idx="768">
                  <c:v>90.366844177246094</c:v>
                </c:pt>
                <c:pt idx="769">
                  <c:v>90.366844177246094</c:v>
                </c:pt>
                <c:pt idx="770">
                  <c:v>90.366844177246094</c:v>
                </c:pt>
              </c:numCache>
            </c:numRef>
          </c:val>
          <c:extLst>
            <c:ext xmlns:c16="http://schemas.microsoft.com/office/drawing/2014/chart" uri="{C3380CC4-5D6E-409C-BE32-E72D297353CC}">
              <c16:uniqueId val="{00000000-6AEB-4BC6-8B09-1DA00AF88EA8}"/>
            </c:ext>
          </c:extLst>
        </c:ser>
        <c:ser>
          <c:idx val="1"/>
          <c:order val="1"/>
          <c:tx>
            <c:strRef>
              <c:f>'G3-12'!$E$7</c:f>
              <c:strCache>
                <c:ptCount val="1"/>
                <c:pt idx="0">
                  <c:v>Bonificación ICIO</c:v>
                </c:pt>
              </c:strCache>
            </c:strRef>
          </c:tx>
          <c:spPr>
            <a:solidFill>
              <a:schemeClr val="accent1">
                <a:lumMod val="20000"/>
                <a:lumOff val="80000"/>
              </a:schemeClr>
            </a:solidFill>
            <a:ln>
              <a:noFill/>
            </a:ln>
            <a:effectLst/>
          </c:spPr>
          <c:invertIfNegative val="0"/>
          <c:cat>
            <c:numRef>
              <c:f>'G3-12'!$D$8:$D$778</c:f>
              <c:numCache>
                <c:formatCode>0%</c:formatCode>
                <c:ptCount val="771"/>
                <c:pt idx="0">
                  <c:v>1.2970168612191958E-3</c:v>
                </c:pt>
                <c:pt idx="1">
                  <c:v>2.5940337224383916E-3</c:v>
                </c:pt>
                <c:pt idx="2">
                  <c:v>3.8910505836575876E-3</c:v>
                </c:pt>
                <c:pt idx="3">
                  <c:v>5.1880674448767832E-3</c:v>
                </c:pt>
                <c:pt idx="4">
                  <c:v>6.4850843060959796E-3</c:v>
                </c:pt>
                <c:pt idx="5">
                  <c:v>7.7821011673151752E-3</c:v>
                </c:pt>
                <c:pt idx="6">
                  <c:v>9.0791180285343717E-3</c:v>
                </c:pt>
                <c:pt idx="7">
                  <c:v>1.0376134889753566E-2</c:v>
                </c:pt>
                <c:pt idx="8">
                  <c:v>1.1673151750972763E-2</c:v>
                </c:pt>
                <c:pt idx="9">
                  <c:v>1.2970168612191959E-2</c:v>
                </c:pt>
                <c:pt idx="10">
                  <c:v>1.4267185473411154E-2</c:v>
                </c:pt>
                <c:pt idx="11">
                  <c:v>1.556420233463035E-2</c:v>
                </c:pt>
                <c:pt idx="12">
                  <c:v>1.6861219195849545E-2</c:v>
                </c:pt>
                <c:pt idx="13">
                  <c:v>1.8158236057068743E-2</c:v>
                </c:pt>
                <c:pt idx="14">
                  <c:v>1.9455252918287938E-2</c:v>
                </c:pt>
                <c:pt idx="15">
                  <c:v>2.0752269779507133E-2</c:v>
                </c:pt>
                <c:pt idx="16">
                  <c:v>2.2049286640726331E-2</c:v>
                </c:pt>
                <c:pt idx="17">
                  <c:v>2.3346303501945526E-2</c:v>
                </c:pt>
                <c:pt idx="18">
                  <c:v>2.464332036316472E-2</c:v>
                </c:pt>
                <c:pt idx="19">
                  <c:v>2.5940337224383919E-2</c:v>
                </c:pt>
                <c:pt idx="20">
                  <c:v>2.7237354085603113E-2</c:v>
                </c:pt>
                <c:pt idx="21">
                  <c:v>2.8534370946822308E-2</c:v>
                </c:pt>
                <c:pt idx="22">
                  <c:v>2.9831387808041506E-2</c:v>
                </c:pt>
                <c:pt idx="23">
                  <c:v>3.1128404669260701E-2</c:v>
                </c:pt>
                <c:pt idx="24">
                  <c:v>3.2425421530479899E-2</c:v>
                </c:pt>
                <c:pt idx="25">
                  <c:v>3.372243839169909E-2</c:v>
                </c:pt>
                <c:pt idx="26">
                  <c:v>3.5019455252918288E-2</c:v>
                </c:pt>
                <c:pt idx="27">
                  <c:v>3.6316472114137487E-2</c:v>
                </c:pt>
                <c:pt idx="28">
                  <c:v>3.7613488975356678E-2</c:v>
                </c:pt>
                <c:pt idx="29">
                  <c:v>3.8910505836575876E-2</c:v>
                </c:pt>
                <c:pt idx="30">
                  <c:v>4.0207522697795074E-2</c:v>
                </c:pt>
                <c:pt idx="31">
                  <c:v>4.1504539559014265E-2</c:v>
                </c:pt>
                <c:pt idx="32">
                  <c:v>4.2801556420233464E-2</c:v>
                </c:pt>
                <c:pt idx="33">
                  <c:v>4.4098573281452662E-2</c:v>
                </c:pt>
                <c:pt idx="34">
                  <c:v>4.5395590142671853E-2</c:v>
                </c:pt>
                <c:pt idx="35">
                  <c:v>4.6692607003891051E-2</c:v>
                </c:pt>
                <c:pt idx="36">
                  <c:v>4.7989623865110249E-2</c:v>
                </c:pt>
                <c:pt idx="37">
                  <c:v>4.9286640726329441E-2</c:v>
                </c:pt>
                <c:pt idx="38">
                  <c:v>5.0583657587548639E-2</c:v>
                </c:pt>
                <c:pt idx="39">
                  <c:v>5.1880674448767837E-2</c:v>
                </c:pt>
                <c:pt idx="40">
                  <c:v>5.3177691309987028E-2</c:v>
                </c:pt>
                <c:pt idx="41">
                  <c:v>5.4474708171206226E-2</c:v>
                </c:pt>
                <c:pt idx="42">
                  <c:v>5.5771725032425425E-2</c:v>
                </c:pt>
                <c:pt idx="43">
                  <c:v>5.7068741893644616E-2</c:v>
                </c:pt>
                <c:pt idx="44">
                  <c:v>5.8365758754863814E-2</c:v>
                </c:pt>
                <c:pt idx="45">
                  <c:v>5.9662775616083012E-2</c:v>
                </c:pt>
                <c:pt idx="46">
                  <c:v>6.0959792477302203E-2</c:v>
                </c:pt>
                <c:pt idx="47">
                  <c:v>6.2256809338521402E-2</c:v>
                </c:pt>
                <c:pt idx="48">
                  <c:v>6.3553826199740593E-2</c:v>
                </c:pt>
                <c:pt idx="49">
                  <c:v>6.4850843060959798E-2</c:v>
                </c:pt>
                <c:pt idx="50">
                  <c:v>6.6147859922178989E-2</c:v>
                </c:pt>
                <c:pt idx="51">
                  <c:v>6.744487678339818E-2</c:v>
                </c:pt>
                <c:pt idx="52">
                  <c:v>6.8741893644617386E-2</c:v>
                </c:pt>
                <c:pt idx="53">
                  <c:v>7.0038910505836577E-2</c:v>
                </c:pt>
                <c:pt idx="54">
                  <c:v>7.1335927367055768E-2</c:v>
                </c:pt>
                <c:pt idx="55">
                  <c:v>7.2632944228274973E-2</c:v>
                </c:pt>
                <c:pt idx="56">
                  <c:v>7.3929961089494164E-2</c:v>
                </c:pt>
                <c:pt idx="57">
                  <c:v>7.5226977950713356E-2</c:v>
                </c:pt>
                <c:pt idx="58">
                  <c:v>7.6523994811932561E-2</c:v>
                </c:pt>
                <c:pt idx="59">
                  <c:v>7.7821011673151752E-2</c:v>
                </c:pt>
                <c:pt idx="60">
                  <c:v>7.9118028534370943E-2</c:v>
                </c:pt>
                <c:pt idx="61">
                  <c:v>8.0415045395590148E-2</c:v>
                </c:pt>
                <c:pt idx="62">
                  <c:v>8.171206225680934E-2</c:v>
                </c:pt>
                <c:pt idx="63">
                  <c:v>8.3009079118028531E-2</c:v>
                </c:pt>
                <c:pt idx="64">
                  <c:v>8.4306095979247736E-2</c:v>
                </c:pt>
                <c:pt idx="65">
                  <c:v>8.5603112840466927E-2</c:v>
                </c:pt>
                <c:pt idx="66">
                  <c:v>8.6900129701686118E-2</c:v>
                </c:pt>
                <c:pt idx="67">
                  <c:v>8.8197146562905324E-2</c:v>
                </c:pt>
                <c:pt idx="68">
                  <c:v>8.9494163424124515E-2</c:v>
                </c:pt>
                <c:pt idx="69">
                  <c:v>9.0791180285343706E-2</c:v>
                </c:pt>
                <c:pt idx="70">
                  <c:v>9.2088197146562911E-2</c:v>
                </c:pt>
                <c:pt idx="71">
                  <c:v>9.3385214007782102E-2</c:v>
                </c:pt>
                <c:pt idx="72">
                  <c:v>9.4682230869001294E-2</c:v>
                </c:pt>
                <c:pt idx="73">
                  <c:v>9.5979247730220499E-2</c:v>
                </c:pt>
                <c:pt idx="74">
                  <c:v>9.727626459143969E-2</c:v>
                </c:pt>
                <c:pt idx="75">
                  <c:v>9.8573281452658881E-2</c:v>
                </c:pt>
                <c:pt idx="76">
                  <c:v>9.9870298313878086E-2</c:v>
                </c:pt>
                <c:pt idx="77">
                  <c:v>0.10116731517509728</c:v>
                </c:pt>
                <c:pt idx="78">
                  <c:v>0.10246433203631647</c:v>
                </c:pt>
                <c:pt idx="79">
                  <c:v>0.10376134889753567</c:v>
                </c:pt>
                <c:pt idx="80">
                  <c:v>0.10505836575875487</c:v>
                </c:pt>
                <c:pt idx="81">
                  <c:v>0.10635538261997406</c:v>
                </c:pt>
                <c:pt idx="82">
                  <c:v>0.10765239948119326</c:v>
                </c:pt>
                <c:pt idx="83">
                  <c:v>0.10894941634241245</c:v>
                </c:pt>
                <c:pt idx="84">
                  <c:v>0.11024643320363164</c:v>
                </c:pt>
                <c:pt idx="85">
                  <c:v>0.11154345006485085</c:v>
                </c:pt>
                <c:pt idx="86">
                  <c:v>0.11284046692607004</c:v>
                </c:pt>
                <c:pt idx="87">
                  <c:v>0.11413748378728923</c:v>
                </c:pt>
                <c:pt idx="88">
                  <c:v>0.11543450064850844</c:v>
                </c:pt>
                <c:pt idx="89">
                  <c:v>0.11673151750972763</c:v>
                </c:pt>
                <c:pt idx="90">
                  <c:v>0.11802853437094682</c:v>
                </c:pt>
                <c:pt idx="91">
                  <c:v>0.11932555123216602</c:v>
                </c:pt>
                <c:pt idx="92">
                  <c:v>0.12062256809338522</c:v>
                </c:pt>
                <c:pt idx="93">
                  <c:v>0.12191958495460441</c:v>
                </c:pt>
                <c:pt idx="94">
                  <c:v>0.12321660181582361</c:v>
                </c:pt>
                <c:pt idx="95">
                  <c:v>0.1245136186770428</c:v>
                </c:pt>
                <c:pt idx="96">
                  <c:v>0.12581063553826199</c:v>
                </c:pt>
                <c:pt idx="97">
                  <c:v>0.12710765239948119</c:v>
                </c:pt>
                <c:pt idx="98">
                  <c:v>0.12840466926070038</c:v>
                </c:pt>
                <c:pt idx="99">
                  <c:v>0.1297016861219196</c:v>
                </c:pt>
                <c:pt idx="100">
                  <c:v>0.13099870298313879</c:v>
                </c:pt>
                <c:pt idx="101">
                  <c:v>0.13229571984435798</c:v>
                </c:pt>
                <c:pt idx="102">
                  <c:v>0.13359273670557717</c:v>
                </c:pt>
                <c:pt idx="103">
                  <c:v>0.13488975356679636</c:v>
                </c:pt>
                <c:pt idx="104">
                  <c:v>0.13618677042801555</c:v>
                </c:pt>
                <c:pt idx="105">
                  <c:v>0.13748378728923477</c:v>
                </c:pt>
                <c:pt idx="106">
                  <c:v>0.13878080415045396</c:v>
                </c:pt>
                <c:pt idx="107">
                  <c:v>0.14007782101167315</c:v>
                </c:pt>
                <c:pt idx="108">
                  <c:v>0.14137483787289234</c:v>
                </c:pt>
                <c:pt idx="109">
                  <c:v>0.14267185473411154</c:v>
                </c:pt>
                <c:pt idx="110">
                  <c:v>0.14396887159533073</c:v>
                </c:pt>
                <c:pt idx="111">
                  <c:v>0.14526588845654995</c:v>
                </c:pt>
                <c:pt idx="112">
                  <c:v>0.14656290531776914</c:v>
                </c:pt>
                <c:pt idx="113">
                  <c:v>0.14785992217898833</c:v>
                </c:pt>
                <c:pt idx="114">
                  <c:v>0.14915693904020752</c:v>
                </c:pt>
                <c:pt idx="115">
                  <c:v>0.15045395590142671</c:v>
                </c:pt>
                <c:pt idx="116">
                  <c:v>0.1517509727626459</c:v>
                </c:pt>
                <c:pt idx="117">
                  <c:v>0.15304798962386512</c:v>
                </c:pt>
                <c:pt idx="118">
                  <c:v>0.15434500648508431</c:v>
                </c:pt>
                <c:pt idx="119">
                  <c:v>0.1556420233463035</c:v>
                </c:pt>
                <c:pt idx="120">
                  <c:v>0.1569390402075227</c:v>
                </c:pt>
                <c:pt idx="121">
                  <c:v>0.15823605706874189</c:v>
                </c:pt>
                <c:pt idx="122">
                  <c:v>0.15953307392996108</c:v>
                </c:pt>
                <c:pt idx="123">
                  <c:v>0.1608300907911803</c:v>
                </c:pt>
                <c:pt idx="124">
                  <c:v>0.16212710765239949</c:v>
                </c:pt>
                <c:pt idx="125">
                  <c:v>0.16342412451361868</c:v>
                </c:pt>
                <c:pt idx="126">
                  <c:v>0.16472114137483787</c:v>
                </c:pt>
                <c:pt idx="127">
                  <c:v>0.16601815823605706</c:v>
                </c:pt>
                <c:pt idx="128">
                  <c:v>0.16731517509727625</c:v>
                </c:pt>
                <c:pt idx="129">
                  <c:v>0.16861219195849547</c:v>
                </c:pt>
                <c:pt idx="130">
                  <c:v>0.16990920881971466</c:v>
                </c:pt>
                <c:pt idx="131">
                  <c:v>0.17120622568093385</c:v>
                </c:pt>
                <c:pt idx="132">
                  <c:v>0.17250324254215305</c:v>
                </c:pt>
                <c:pt idx="133">
                  <c:v>0.17380025940337224</c:v>
                </c:pt>
                <c:pt idx="134">
                  <c:v>0.17509727626459143</c:v>
                </c:pt>
                <c:pt idx="135">
                  <c:v>0.17639429312581065</c:v>
                </c:pt>
                <c:pt idx="136">
                  <c:v>0.17769130998702984</c:v>
                </c:pt>
                <c:pt idx="137">
                  <c:v>0.17898832684824903</c:v>
                </c:pt>
                <c:pt idx="138">
                  <c:v>0.18028534370946822</c:v>
                </c:pt>
                <c:pt idx="139">
                  <c:v>0.18158236057068741</c:v>
                </c:pt>
                <c:pt idx="140">
                  <c:v>0.1828793774319066</c:v>
                </c:pt>
                <c:pt idx="141">
                  <c:v>0.18417639429312582</c:v>
                </c:pt>
                <c:pt idx="142">
                  <c:v>0.18547341115434501</c:v>
                </c:pt>
                <c:pt idx="143">
                  <c:v>0.1867704280155642</c:v>
                </c:pt>
                <c:pt idx="144">
                  <c:v>0.1880674448767834</c:v>
                </c:pt>
                <c:pt idx="145">
                  <c:v>0.18936446173800259</c:v>
                </c:pt>
                <c:pt idx="146">
                  <c:v>0.19066147859922178</c:v>
                </c:pt>
                <c:pt idx="147">
                  <c:v>0.191958495460441</c:v>
                </c:pt>
                <c:pt idx="148">
                  <c:v>0.19325551232166019</c:v>
                </c:pt>
                <c:pt idx="149">
                  <c:v>0.19455252918287938</c:v>
                </c:pt>
                <c:pt idx="150">
                  <c:v>0.19584954604409857</c:v>
                </c:pt>
                <c:pt idx="151">
                  <c:v>0.19714656290531776</c:v>
                </c:pt>
                <c:pt idx="152">
                  <c:v>0.19844357976653695</c:v>
                </c:pt>
                <c:pt idx="153">
                  <c:v>0.19974059662775617</c:v>
                </c:pt>
                <c:pt idx="154">
                  <c:v>0.20103761348897536</c:v>
                </c:pt>
                <c:pt idx="155">
                  <c:v>0.20233463035019456</c:v>
                </c:pt>
                <c:pt idx="156">
                  <c:v>0.20363164721141375</c:v>
                </c:pt>
                <c:pt idx="157">
                  <c:v>0.20492866407263294</c:v>
                </c:pt>
                <c:pt idx="158">
                  <c:v>0.20622568093385213</c:v>
                </c:pt>
                <c:pt idx="159">
                  <c:v>0.20752269779507135</c:v>
                </c:pt>
                <c:pt idx="160">
                  <c:v>0.20881971465629054</c:v>
                </c:pt>
                <c:pt idx="161">
                  <c:v>0.21011673151750973</c:v>
                </c:pt>
                <c:pt idx="162">
                  <c:v>0.21141374837872892</c:v>
                </c:pt>
                <c:pt idx="163">
                  <c:v>0.21271076523994811</c:v>
                </c:pt>
                <c:pt idx="164">
                  <c:v>0.2140077821011673</c:v>
                </c:pt>
                <c:pt idx="165">
                  <c:v>0.21530479896238652</c:v>
                </c:pt>
                <c:pt idx="166">
                  <c:v>0.21660181582360571</c:v>
                </c:pt>
                <c:pt idx="167">
                  <c:v>0.21789883268482491</c:v>
                </c:pt>
                <c:pt idx="168">
                  <c:v>0.2191958495460441</c:v>
                </c:pt>
                <c:pt idx="169">
                  <c:v>0.22049286640726329</c:v>
                </c:pt>
                <c:pt idx="170">
                  <c:v>0.22178988326848248</c:v>
                </c:pt>
                <c:pt idx="171">
                  <c:v>0.2230869001297017</c:v>
                </c:pt>
                <c:pt idx="172">
                  <c:v>0.22438391699092089</c:v>
                </c:pt>
                <c:pt idx="173">
                  <c:v>0.22568093385214008</c:v>
                </c:pt>
                <c:pt idx="174">
                  <c:v>0.22697795071335927</c:v>
                </c:pt>
                <c:pt idx="175">
                  <c:v>0.22827496757457846</c:v>
                </c:pt>
                <c:pt idx="176">
                  <c:v>0.22957198443579765</c:v>
                </c:pt>
                <c:pt idx="177">
                  <c:v>0.23086900129701687</c:v>
                </c:pt>
                <c:pt idx="178">
                  <c:v>0.23216601815823606</c:v>
                </c:pt>
                <c:pt idx="179">
                  <c:v>0.23346303501945526</c:v>
                </c:pt>
                <c:pt idx="180">
                  <c:v>0.23476005188067445</c:v>
                </c:pt>
                <c:pt idx="181">
                  <c:v>0.23605706874189364</c:v>
                </c:pt>
                <c:pt idx="182">
                  <c:v>0.23735408560311283</c:v>
                </c:pt>
                <c:pt idx="183">
                  <c:v>0.23865110246433205</c:v>
                </c:pt>
                <c:pt idx="184">
                  <c:v>0.23994811932555124</c:v>
                </c:pt>
                <c:pt idx="185">
                  <c:v>0.24124513618677043</c:v>
                </c:pt>
                <c:pt idx="186">
                  <c:v>0.24254215304798962</c:v>
                </c:pt>
                <c:pt idx="187">
                  <c:v>0.24383916990920881</c:v>
                </c:pt>
                <c:pt idx="188">
                  <c:v>0.24513618677042801</c:v>
                </c:pt>
                <c:pt idx="189">
                  <c:v>0.24643320363164722</c:v>
                </c:pt>
                <c:pt idx="190">
                  <c:v>0.24773022049286642</c:v>
                </c:pt>
                <c:pt idx="191">
                  <c:v>0.24902723735408561</c:v>
                </c:pt>
                <c:pt idx="192">
                  <c:v>0.2503242542153048</c:v>
                </c:pt>
                <c:pt idx="193">
                  <c:v>0.25162127107652399</c:v>
                </c:pt>
                <c:pt idx="194">
                  <c:v>0.25291828793774318</c:v>
                </c:pt>
                <c:pt idx="195">
                  <c:v>0.25421530479896237</c:v>
                </c:pt>
                <c:pt idx="196">
                  <c:v>0.25551232166018156</c:v>
                </c:pt>
                <c:pt idx="197">
                  <c:v>0.25680933852140075</c:v>
                </c:pt>
                <c:pt idx="198">
                  <c:v>0.25810635538262</c:v>
                </c:pt>
                <c:pt idx="199">
                  <c:v>0.25940337224383919</c:v>
                </c:pt>
                <c:pt idx="200">
                  <c:v>0.26070038910505838</c:v>
                </c:pt>
                <c:pt idx="201">
                  <c:v>0.26199740596627757</c:v>
                </c:pt>
                <c:pt idx="202">
                  <c:v>0.26329442282749677</c:v>
                </c:pt>
                <c:pt idx="203">
                  <c:v>0.26459143968871596</c:v>
                </c:pt>
                <c:pt idx="204">
                  <c:v>0.26588845654993515</c:v>
                </c:pt>
                <c:pt idx="205">
                  <c:v>0.26718547341115434</c:v>
                </c:pt>
                <c:pt idx="206">
                  <c:v>0.26848249027237353</c:v>
                </c:pt>
                <c:pt idx="207">
                  <c:v>0.26977950713359272</c:v>
                </c:pt>
                <c:pt idx="208">
                  <c:v>0.27107652399481191</c:v>
                </c:pt>
                <c:pt idx="209">
                  <c:v>0.2723735408560311</c:v>
                </c:pt>
                <c:pt idx="210">
                  <c:v>0.27367055771725035</c:v>
                </c:pt>
                <c:pt idx="211">
                  <c:v>0.27496757457846954</c:v>
                </c:pt>
                <c:pt idx="212">
                  <c:v>0.27626459143968873</c:v>
                </c:pt>
                <c:pt idx="213">
                  <c:v>0.27756160830090792</c:v>
                </c:pt>
                <c:pt idx="214">
                  <c:v>0.27885862516212712</c:v>
                </c:pt>
                <c:pt idx="215">
                  <c:v>0.28015564202334631</c:v>
                </c:pt>
                <c:pt idx="216">
                  <c:v>0.2814526588845655</c:v>
                </c:pt>
                <c:pt idx="217">
                  <c:v>0.28274967574578469</c:v>
                </c:pt>
                <c:pt idx="218">
                  <c:v>0.28404669260700388</c:v>
                </c:pt>
                <c:pt idx="219">
                  <c:v>0.28534370946822307</c:v>
                </c:pt>
                <c:pt idx="220">
                  <c:v>0.28664072632944226</c:v>
                </c:pt>
                <c:pt idx="221">
                  <c:v>0.28793774319066145</c:v>
                </c:pt>
                <c:pt idx="222">
                  <c:v>0.2892347600518807</c:v>
                </c:pt>
                <c:pt idx="223">
                  <c:v>0.29053177691309989</c:v>
                </c:pt>
                <c:pt idx="224">
                  <c:v>0.29182879377431908</c:v>
                </c:pt>
                <c:pt idx="225">
                  <c:v>0.29312581063553828</c:v>
                </c:pt>
                <c:pt idx="226">
                  <c:v>0.29442282749675747</c:v>
                </c:pt>
                <c:pt idx="227">
                  <c:v>0.29571984435797666</c:v>
                </c:pt>
                <c:pt idx="228">
                  <c:v>0.29701686121919585</c:v>
                </c:pt>
                <c:pt idx="229">
                  <c:v>0.29831387808041504</c:v>
                </c:pt>
                <c:pt idx="230">
                  <c:v>0.29961089494163423</c:v>
                </c:pt>
                <c:pt idx="231">
                  <c:v>0.30090791180285342</c:v>
                </c:pt>
                <c:pt idx="232">
                  <c:v>0.30220492866407261</c:v>
                </c:pt>
                <c:pt idx="233">
                  <c:v>0.30350194552529181</c:v>
                </c:pt>
                <c:pt idx="234">
                  <c:v>0.30479896238651105</c:v>
                </c:pt>
                <c:pt idx="235">
                  <c:v>0.30609597924773024</c:v>
                </c:pt>
                <c:pt idx="236">
                  <c:v>0.30739299610894943</c:v>
                </c:pt>
                <c:pt idx="237">
                  <c:v>0.30869001297016863</c:v>
                </c:pt>
                <c:pt idx="238">
                  <c:v>0.30998702983138782</c:v>
                </c:pt>
                <c:pt idx="239">
                  <c:v>0.31128404669260701</c:v>
                </c:pt>
                <c:pt idx="240">
                  <c:v>0.3125810635538262</c:v>
                </c:pt>
                <c:pt idx="241">
                  <c:v>0.31387808041504539</c:v>
                </c:pt>
                <c:pt idx="242">
                  <c:v>0.31517509727626458</c:v>
                </c:pt>
                <c:pt idx="243">
                  <c:v>0.31647211413748377</c:v>
                </c:pt>
                <c:pt idx="244">
                  <c:v>0.31776913099870296</c:v>
                </c:pt>
                <c:pt idx="245">
                  <c:v>0.31906614785992216</c:v>
                </c:pt>
                <c:pt idx="246">
                  <c:v>0.3203631647211414</c:v>
                </c:pt>
                <c:pt idx="247">
                  <c:v>0.32166018158236059</c:v>
                </c:pt>
                <c:pt idx="248">
                  <c:v>0.32295719844357978</c:v>
                </c:pt>
                <c:pt idx="249">
                  <c:v>0.32425421530479898</c:v>
                </c:pt>
                <c:pt idx="250">
                  <c:v>0.32555123216601817</c:v>
                </c:pt>
                <c:pt idx="251">
                  <c:v>0.32684824902723736</c:v>
                </c:pt>
                <c:pt idx="252">
                  <c:v>0.32814526588845655</c:v>
                </c:pt>
                <c:pt idx="253">
                  <c:v>0.32944228274967574</c:v>
                </c:pt>
                <c:pt idx="254">
                  <c:v>0.33073929961089493</c:v>
                </c:pt>
                <c:pt idx="255">
                  <c:v>0.33203631647211412</c:v>
                </c:pt>
                <c:pt idx="256">
                  <c:v>0.33333333333333331</c:v>
                </c:pt>
                <c:pt idx="257">
                  <c:v>0.33463035019455251</c:v>
                </c:pt>
                <c:pt idx="258">
                  <c:v>0.3359273670557717</c:v>
                </c:pt>
                <c:pt idx="259">
                  <c:v>0.33722438391699094</c:v>
                </c:pt>
                <c:pt idx="260">
                  <c:v>0.33852140077821014</c:v>
                </c:pt>
                <c:pt idx="261">
                  <c:v>0.33981841763942933</c:v>
                </c:pt>
                <c:pt idx="262">
                  <c:v>0.34111543450064852</c:v>
                </c:pt>
                <c:pt idx="263">
                  <c:v>0.34241245136186771</c:v>
                </c:pt>
                <c:pt idx="264">
                  <c:v>0.3437094682230869</c:v>
                </c:pt>
                <c:pt idx="265">
                  <c:v>0.34500648508430609</c:v>
                </c:pt>
                <c:pt idx="266">
                  <c:v>0.34630350194552528</c:v>
                </c:pt>
                <c:pt idx="267">
                  <c:v>0.34760051880674447</c:v>
                </c:pt>
                <c:pt idx="268">
                  <c:v>0.34889753566796367</c:v>
                </c:pt>
                <c:pt idx="269">
                  <c:v>0.35019455252918286</c:v>
                </c:pt>
                <c:pt idx="270">
                  <c:v>0.35149156939040205</c:v>
                </c:pt>
                <c:pt idx="271">
                  <c:v>0.35278858625162129</c:v>
                </c:pt>
                <c:pt idx="272">
                  <c:v>0.35408560311284049</c:v>
                </c:pt>
                <c:pt idx="273">
                  <c:v>0.35538261997405968</c:v>
                </c:pt>
                <c:pt idx="274">
                  <c:v>0.35667963683527887</c:v>
                </c:pt>
                <c:pt idx="275">
                  <c:v>0.35797665369649806</c:v>
                </c:pt>
                <c:pt idx="276">
                  <c:v>0.35927367055771725</c:v>
                </c:pt>
                <c:pt idx="277">
                  <c:v>0.36057068741893644</c:v>
                </c:pt>
                <c:pt idx="278">
                  <c:v>0.36186770428015563</c:v>
                </c:pt>
                <c:pt idx="279">
                  <c:v>0.36316472114137482</c:v>
                </c:pt>
                <c:pt idx="280">
                  <c:v>0.36446173800259402</c:v>
                </c:pt>
                <c:pt idx="281">
                  <c:v>0.36575875486381321</c:v>
                </c:pt>
                <c:pt idx="282">
                  <c:v>0.3670557717250324</c:v>
                </c:pt>
                <c:pt idx="283">
                  <c:v>0.36835278858625164</c:v>
                </c:pt>
                <c:pt idx="284">
                  <c:v>0.36964980544747084</c:v>
                </c:pt>
                <c:pt idx="285">
                  <c:v>0.37094682230869003</c:v>
                </c:pt>
                <c:pt idx="286">
                  <c:v>0.37224383916990922</c:v>
                </c:pt>
                <c:pt idx="287">
                  <c:v>0.37354085603112841</c:v>
                </c:pt>
                <c:pt idx="288">
                  <c:v>0.3748378728923476</c:v>
                </c:pt>
                <c:pt idx="289">
                  <c:v>0.37613488975356679</c:v>
                </c:pt>
                <c:pt idx="290">
                  <c:v>0.37743190661478598</c:v>
                </c:pt>
                <c:pt idx="291">
                  <c:v>0.37872892347600517</c:v>
                </c:pt>
                <c:pt idx="292">
                  <c:v>0.38002594033722437</c:v>
                </c:pt>
                <c:pt idx="293">
                  <c:v>0.38132295719844356</c:v>
                </c:pt>
                <c:pt idx="294">
                  <c:v>0.38261997405966275</c:v>
                </c:pt>
                <c:pt idx="295">
                  <c:v>0.383916990920882</c:v>
                </c:pt>
                <c:pt idx="296">
                  <c:v>0.38521400778210119</c:v>
                </c:pt>
                <c:pt idx="297">
                  <c:v>0.38651102464332038</c:v>
                </c:pt>
                <c:pt idx="298">
                  <c:v>0.38780804150453957</c:v>
                </c:pt>
                <c:pt idx="299">
                  <c:v>0.38910505836575876</c:v>
                </c:pt>
                <c:pt idx="300">
                  <c:v>0.39040207522697795</c:v>
                </c:pt>
                <c:pt idx="301">
                  <c:v>0.39169909208819714</c:v>
                </c:pt>
                <c:pt idx="302">
                  <c:v>0.39299610894941633</c:v>
                </c:pt>
                <c:pt idx="303">
                  <c:v>0.39429312581063553</c:v>
                </c:pt>
                <c:pt idx="304">
                  <c:v>0.39559014267185472</c:v>
                </c:pt>
                <c:pt idx="305">
                  <c:v>0.39688715953307391</c:v>
                </c:pt>
                <c:pt idx="306">
                  <c:v>0.3981841763942931</c:v>
                </c:pt>
                <c:pt idx="307">
                  <c:v>0.39948119325551235</c:v>
                </c:pt>
                <c:pt idx="308">
                  <c:v>0.40077821011673154</c:v>
                </c:pt>
                <c:pt idx="309">
                  <c:v>0.40207522697795073</c:v>
                </c:pt>
                <c:pt idx="310">
                  <c:v>0.40337224383916992</c:v>
                </c:pt>
                <c:pt idx="311">
                  <c:v>0.40466926070038911</c:v>
                </c:pt>
                <c:pt idx="312">
                  <c:v>0.4059662775616083</c:v>
                </c:pt>
                <c:pt idx="313">
                  <c:v>0.40726329442282749</c:v>
                </c:pt>
                <c:pt idx="314">
                  <c:v>0.40856031128404668</c:v>
                </c:pt>
                <c:pt idx="315">
                  <c:v>0.40985732814526588</c:v>
                </c:pt>
                <c:pt idx="316">
                  <c:v>0.41115434500648507</c:v>
                </c:pt>
                <c:pt idx="317">
                  <c:v>0.41245136186770426</c:v>
                </c:pt>
                <c:pt idx="318">
                  <c:v>0.41374837872892345</c:v>
                </c:pt>
                <c:pt idx="319">
                  <c:v>0.4150453955901427</c:v>
                </c:pt>
                <c:pt idx="320">
                  <c:v>0.41634241245136189</c:v>
                </c:pt>
                <c:pt idx="321">
                  <c:v>0.41763942931258108</c:v>
                </c:pt>
                <c:pt idx="322">
                  <c:v>0.41893644617380027</c:v>
                </c:pt>
                <c:pt idx="323">
                  <c:v>0.42023346303501946</c:v>
                </c:pt>
                <c:pt idx="324">
                  <c:v>0.42153047989623865</c:v>
                </c:pt>
                <c:pt idx="325">
                  <c:v>0.42282749675745784</c:v>
                </c:pt>
                <c:pt idx="326">
                  <c:v>0.42412451361867703</c:v>
                </c:pt>
                <c:pt idx="327">
                  <c:v>0.42542153047989623</c:v>
                </c:pt>
                <c:pt idx="328">
                  <c:v>0.42671854734111542</c:v>
                </c:pt>
                <c:pt idx="329">
                  <c:v>0.42801556420233461</c:v>
                </c:pt>
                <c:pt idx="330">
                  <c:v>0.4293125810635538</c:v>
                </c:pt>
                <c:pt idx="331">
                  <c:v>0.43060959792477305</c:v>
                </c:pt>
                <c:pt idx="332">
                  <c:v>0.43190661478599224</c:v>
                </c:pt>
                <c:pt idx="333">
                  <c:v>0.43320363164721143</c:v>
                </c:pt>
                <c:pt idx="334">
                  <c:v>0.43450064850843062</c:v>
                </c:pt>
                <c:pt idx="335">
                  <c:v>0.43579766536964981</c:v>
                </c:pt>
                <c:pt idx="336">
                  <c:v>0.437094682230869</c:v>
                </c:pt>
                <c:pt idx="337">
                  <c:v>0.43839169909208819</c:v>
                </c:pt>
                <c:pt idx="338">
                  <c:v>0.43968871595330739</c:v>
                </c:pt>
                <c:pt idx="339">
                  <c:v>0.44098573281452658</c:v>
                </c:pt>
                <c:pt idx="340">
                  <c:v>0.44228274967574577</c:v>
                </c:pt>
                <c:pt idx="341">
                  <c:v>0.44357976653696496</c:v>
                </c:pt>
                <c:pt idx="342">
                  <c:v>0.44487678339818415</c:v>
                </c:pt>
                <c:pt idx="343">
                  <c:v>0.4461738002594034</c:v>
                </c:pt>
                <c:pt idx="344">
                  <c:v>0.44747081712062259</c:v>
                </c:pt>
                <c:pt idx="345">
                  <c:v>0.44876783398184178</c:v>
                </c:pt>
                <c:pt idx="346">
                  <c:v>0.45006485084306097</c:v>
                </c:pt>
                <c:pt idx="347">
                  <c:v>0.45136186770428016</c:v>
                </c:pt>
                <c:pt idx="348">
                  <c:v>0.45265888456549935</c:v>
                </c:pt>
                <c:pt idx="349">
                  <c:v>0.45395590142671854</c:v>
                </c:pt>
                <c:pt idx="350">
                  <c:v>0.45525291828793774</c:v>
                </c:pt>
                <c:pt idx="351">
                  <c:v>0.45654993514915693</c:v>
                </c:pt>
                <c:pt idx="352">
                  <c:v>0.45784695201037612</c:v>
                </c:pt>
                <c:pt idx="353">
                  <c:v>0.45914396887159531</c:v>
                </c:pt>
                <c:pt idx="354">
                  <c:v>0.4604409857328145</c:v>
                </c:pt>
                <c:pt idx="355">
                  <c:v>0.46173800259403375</c:v>
                </c:pt>
                <c:pt idx="356">
                  <c:v>0.46303501945525294</c:v>
                </c:pt>
                <c:pt idx="357">
                  <c:v>0.46433203631647213</c:v>
                </c:pt>
                <c:pt idx="358">
                  <c:v>0.46562905317769132</c:v>
                </c:pt>
                <c:pt idx="359">
                  <c:v>0.46692607003891051</c:v>
                </c:pt>
                <c:pt idx="360">
                  <c:v>0.4682230869001297</c:v>
                </c:pt>
                <c:pt idx="361">
                  <c:v>0.46952010376134889</c:v>
                </c:pt>
                <c:pt idx="362">
                  <c:v>0.47081712062256809</c:v>
                </c:pt>
                <c:pt idx="363">
                  <c:v>0.47211413748378728</c:v>
                </c:pt>
                <c:pt idx="364">
                  <c:v>0.47341115434500647</c:v>
                </c:pt>
                <c:pt idx="365">
                  <c:v>0.47470817120622566</c:v>
                </c:pt>
                <c:pt idx="366">
                  <c:v>0.47600518806744485</c:v>
                </c:pt>
                <c:pt idx="367">
                  <c:v>0.4773022049286641</c:v>
                </c:pt>
                <c:pt idx="368">
                  <c:v>0.47859922178988329</c:v>
                </c:pt>
                <c:pt idx="369">
                  <c:v>0.47989623865110248</c:v>
                </c:pt>
                <c:pt idx="370">
                  <c:v>0.48119325551232167</c:v>
                </c:pt>
                <c:pt idx="371">
                  <c:v>0.48249027237354086</c:v>
                </c:pt>
                <c:pt idx="372">
                  <c:v>0.48378728923476005</c:v>
                </c:pt>
                <c:pt idx="373">
                  <c:v>0.48508430609597925</c:v>
                </c:pt>
                <c:pt idx="374">
                  <c:v>0.48638132295719844</c:v>
                </c:pt>
                <c:pt idx="375">
                  <c:v>0.48767833981841763</c:v>
                </c:pt>
                <c:pt idx="376">
                  <c:v>0.48897535667963682</c:v>
                </c:pt>
                <c:pt idx="377">
                  <c:v>0.49027237354085601</c:v>
                </c:pt>
                <c:pt idx="378">
                  <c:v>0.4915693904020752</c:v>
                </c:pt>
                <c:pt idx="379">
                  <c:v>0.49286640726329445</c:v>
                </c:pt>
                <c:pt idx="380">
                  <c:v>0.49416342412451364</c:v>
                </c:pt>
                <c:pt idx="381">
                  <c:v>0.49546044098573283</c:v>
                </c:pt>
                <c:pt idx="382">
                  <c:v>0.49675745784695202</c:v>
                </c:pt>
                <c:pt idx="383">
                  <c:v>0.49805447470817121</c:v>
                </c:pt>
                <c:pt idx="384">
                  <c:v>0.4993514915693904</c:v>
                </c:pt>
                <c:pt idx="385">
                  <c:v>0.5006485084306096</c:v>
                </c:pt>
                <c:pt idx="386">
                  <c:v>0.50194552529182879</c:v>
                </c:pt>
                <c:pt idx="387">
                  <c:v>0.50324254215304798</c:v>
                </c:pt>
                <c:pt idx="388">
                  <c:v>0.50453955901426717</c:v>
                </c:pt>
                <c:pt idx="389">
                  <c:v>0.50583657587548636</c:v>
                </c:pt>
                <c:pt idx="390">
                  <c:v>0.50713359273670555</c:v>
                </c:pt>
                <c:pt idx="391">
                  <c:v>0.50843060959792474</c:v>
                </c:pt>
                <c:pt idx="392">
                  <c:v>0.50972762645914393</c:v>
                </c:pt>
                <c:pt idx="393">
                  <c:v>0.51102464332036313</c:v>
                </c:pt>
                <c:pt idx="394">
                  <c:v>0.51232166018158232</c:v>
                </c:pt>
                <c:pt idx="395">
                  <c:v>0.51361867704280151</c:v>
                </c:pt>
                <c:pt idx="396">
                  <c:v>0.5149156939040207</c:v>
                </c:pt>
                <c:pt idx="397">
                  <c:v>0.51621271076524</c:v>
                </c:pt>
                <c:pt idx="398">
                  <c:v>0.51750972762645919</c:v>
                </c:pt>
                <c:pt idx="399">
                  <c:v>0.51880674448767838</c:v>
                </c:pt>
                <c:pt idx="400">
                  <c:v>0.52010376134889758</c:v>
                </c:pt>
                <c:pt idx="401">
                  <c:v>0.52140077821011677</c:v>
                </c:pt>
                <c:pt idx="402">
                  <c:v>0.52269779507133596</c:v>
                </c:pt>
                <c:pt idx="403">
                  <c:v>0.52399481193255515</c:v>
                </c:pt>
                <c:pt idx="404">
                  <c:v>0.52529182879377434</c:v>
                </c:pt>
                <c:pt idx="405">
                  <c:v>0.52658884565499353</c:v>
                </c:pt>
                <c:pt idx="406">
                  <c:v>0.52788586251621272</c:v>
                </c:pt>
                <c:pt idx="407">
                  <c:v>0.52918287937743191</c:v>
                </c:pt>
                <c:pt idx="408">
                  <c:v>0.53047989623865111</c:v>
                </c:pt>
                <c:pt idx="409">
                  <c:v>0.5317769130998703</c:v>
                </c:pt>
                <c:pt idx="410">
                  <c:v>0.53307392996108949</c:v>
                </c:pt>
                <c:pt idx="411">
                  <c:v>0.53437094682230868</c:v>
                </c:pt>
                <c:pt idx="412">
                  <c:v>0.53566796368352787</c:v>
                </c:pt>
                <c:pt idx="413">
                  <c:v>0.53696498054474706</c:v>
                </c:pt>
                <c:pt idx="414">
                  <c:v>0.53826199740596625</c:v>
                </c:pt>
                <c:pt idx="415">
                  <c:v>0.53955901426718544</c:v>
                </c:pt>
                <c:pt idx="416">
                  <c:v>0.54085603112840464</c:v>
                </c:pt>
                <c:pt idx="417">
                  <c:v>0.54215304798962383</c:v>
                </c:pt>
                <c:pt idx="418">
                  <c:v>0.54345006485084302</c:v>
                </c:pt>
                <c:pt idx="419">
                  <c:v>0.54474708171206221</c:v>
                </c:pt>
                <c:pt idx="420">
                  <c:v>0.5460440985732814</c:v>
                </c:pt>
                <c:pt idx="421">
                  <c:v>0.5473411154345007</c:v>
                </c:pt>
                <c:pt idx="422">
                  <c:v>0.54863813229571989</c:v>
                </c:pt>
                <c:pt idx="423">
                  <c:v>0.54993514915693908</c:v>
                </c:pt>
                <c:pt idx="424">
                  <c:v>0.55123216601815828</c:v>
                </c:pt>
                <c:pt idx="425">
                  <c:v>0.55252918287937747</c:v>
                </c:pt>
                <c:pt idx="426">
                  <c:v>0.55382619974059666</c:v>
                </c:pt>
                <c:pt idx="427">
                  <c:v>0.55512321660181585</c:v>
                </c:pt>
                <c:pt idx="428">
                  <c:v>0.55642023346303504</c:v>
                </c:pt>
                <c:pt idx="429">
                  <c:v>0.55771725032425423</c:v>
                </c:pt>
                <c:pt idx="430">
                  <c:v>0.55901426718547342</c:v>
                </c:pt>
                <c:pt idx="431">
                  <c:v>0.56031128404669261</c:v>
                </c:pt>
                <c:pt idx="432">
                  <c:v>0.56160830090791181</c:v>
                </c:pt>
                <c:pt idx="433">
                  <c:v>0.562905317769131</c:v>
                </c:pt>
                <c:pt idx="434">
                  <c:v>0.56420233463035019</c:v>
                </c:pt>
                <c:pt idx="435">
                  <c:v>0.56549935149156938</c:v>
                </c:pt>
                <c:pt idx="436">
                  <c:v>0.56679636835278857</c:v>
                </c:pt>
                <c:pt idx="437">
                  <c:v>0.56809338521400776</c:v>
                </c:pt>
                <c:pt idx="438">
                  <c:v>0.56939040207522695</c:v>
                </c:pt>
                <c:pt idx="439">
                  <c:v>0.57068741893644614</c:v>
                </c:pt>
                <c:pt idx="440">
                  <c:v>0.57198443579766534</c:v>
                </c:pt>
                <c:pt idx="441">
                  <c:v>0.57328145265888453</c:v>
                </c:pt>
                <c:pt idx="442">
                  <c:v>0.57457846952010372</c:v>
                </c:pt>
                <c:pt idx="443">
                  <c:v>0.57587548638132291</c:v>
                </c:pt>
                <c:pt idx="444">
                  <c:v>0.5771725032425421</c:v>
                </c:pt>
                <c:pt idx="445">
                  <c:v>0.5784695201037614</c:v>
                </c:pt>
                <c:pt idx="446">
                  <c:v>0.57976653696498059</c:v>
                </c:pt>
                <c:pt idx="447">
                  <c:v>0.58106355382619979</c:v>
                </c:pt>
                <c:pt idx="448">
                  <c:v>0.58236057068741898</c:v>
                </c:pt>
                <c:pt idx="449">
                  <c:v>0.58365758754863817</c:v>
                </c:pt>
                <c:pt idx="450">
                  <c:v>0.58495460440985736</c:v>
                </c:pt>
                <c:pt idx="451">
                  <c:v>0.58625162127107655</c:v>
                </c:pt>
                <c:pt idx="452">
                  <c:v>0.58754863813229574</c:v>
                </c:pt>
                <c:pt idx="453">
                  <c:v>0.58884565499351493</c:v>
                </c:pt>
                <c:pt idx="454">
                  <c:v>0.59014267185473412</c:v>
                </c:pt>
                <c:pt idx="455">
                  <c:v>0.59143968871595332</c:v>
                </c:pt>
                <c:pt idx="456">
                  <c:v>0.59273670557717251</c:v>
                </c:pt>
                <c:pt idx="457">
                  <c:v>0.5940337224383917</c:v>
                </c:pt>
                <c:pt idx="458">
                  <c:v>0.59533073929961089</c:v>
                </c:pt>
                <c:pt idx="459">
                  <c:v>0.59662775616083008</c:v>
                </c:pt>
                <c:pt idx="460">
                  <c:v>0.59792477302204927</c:v>
                </c:pt>
                <c:pt idx="461">
                  <c:v>0.59922178988326846</c:v>
                </c:pt>
                <c:pt idx="462">
                  <c:v>0.60051880674448765</c:v>
                </c:pt>
                <c:pt idx="463">
                  <c:v>0.60181582360570685</c:v>
                </c:pt>
                <c:pt idx="464">
                  <c:v>0.60311284046692604</c:v>
                </c:pt>
                <c:pt idx="465">
                  <c:v>0.60440985732814523</c:v>
                </c:pt>
                <c:pt idx="466">
                  <c:v>0.60570687418936442</c:v>
                </c:pt>
                <c:pt idx="467">
                  <c:v>0.60700389105058361</c:v>
                </c:pt>
                <c:pt idx="468">
                  <c:v>0.6083009079118028</c:v>
                </c:pt>
                <c:pt idx="469">
                  <c:v>0.6095979247730221</c:v>
                </c:pt>
                <c:pt idx="470">
                  <c:v>0.6108949416342413</c:v>
                </c:pt>
                <c:pt idx="471">
                  <c:v>0.61219195849546049</c:v>
                </c:pt>
                <c:pt idx="472">
                  <c:v>0.61348897535667968</c:v>
                </c:pt>
                <c:pt idx="473">
                  <c:v>0.61478599221789887</c:v>
                </c:pt>
                <c:pt idx="474">
                  <c:v>0.61608300907911806</c:v>
                </c:pt>
                <c:pt idx="475">
                  <c:v>0.61738002594033725</c:v>
                </c:pt>
                <c:pt idx="476">
                  <c:v>0.61867704280155644</c:v>
                </c:pt>
                <c:pt idx="477">
                  <c:v>0.61997405966277563</c:v>
                </c:pt>
                <c:pt idx="478">
                  <c:v>0.62127107652399483</c:v>
                </c:pt>
                <c:pt idx="479">
                  <c:v>0.62256809338521402</c:v>
                </c:pt>
                <c:pt idx="480">
                  <c:v>0.62386511024643321</c:v>
                </c:pt>
                <c:pt idx="481">
                  <c:v>0.6251621271076524</c:v>
                </c:pt>
                <c:pt idx="482">
                  <c:v>0.62645914396887159</c:v>
                </c:pt>
                <c:pt idx="483">
                  <c:v>0.62775616083009078</c:v>
                </c:pt>
                <c:pt idx="484">
                  <c:v>0.62905317769130997</c:v>
                </c:pt>
                <c:pt idx="485">
                  <c:v>0.63035019455252916</c:v>
                </c:pt>
                <c:pt idx="486">
                  <c:v>0.63164721141374836</c:v>
                </c:pt>
                <c:pt idx="487">
                  <c:v>0.63294422827496755</c:v>
                </c:pt>
                <c:pt idx="488">
                  <c:v>0.63424124513618674</c:v>
                </c:pt>
                <c:pt idx="489">
                  <c:v>0.63553826199740593</c:v>
                </c:pt>
                <c:pt idx="490">
                  <c:v>0.63683527885862512</c:v>
                </c:pt>
                <c:pt idx="491">
                  <c:v>0.63813229571984431</c:v>
                </c:pt>
                <c:pt idx="492">
                  <c:v>0.6394293125810635</c:v>
                </c:pt>
                <c:pt idx="493">
                  <c:v>0.6407263294422828</c:v>
                </c:pt>
                <c:pt idx="494">
                  <c:v>0.642023346303502</c:v>
                </c:pt>
                <c:pt idx="495">
                  <c:v>0.64332036316472119</c:v>
                </c:pt>
                <c:pt idx="496">
                  <c:v>0.64461738002594038</c:v>
                </c:pt>
                <c:pt idx="497">
                  <c:v>0.64591439688715957</c:v>
                </c:pt>
                <c:pt idx="498">
                  <c:v>0.64721141374837876</c:v>
                </c:pt>
                <c:pt idx="499">
                  <c:v>0.64850843060959795</c:v>
                </c:pt>
                <c:pt idx="500">
                  <c:v>0.64980544747081714</c:v>
                </c:pt>
                <c:pt idx="501">
                  <c:v>0.65110246433203633</c:v>
                </c:pt>
                <c:pt idx="502">
                  <c:v>0.65239948119325553</c:v>
                </c:pt>
                <c:pt idx="503">
                  <c:v>0.65369649805447472</c:v>
                </c:pt>
                <c:pt idx="504">
                  <c:v>0.65499351491569391</c:v>
                </c:pt>
                <c:pt idx="505">
                  <c:v>0.6562905317769131</c:v>
                </c:pt>
                <c:pt idx="506">
                  <c:v>0.65758754863813229</c:v>
                </c:pt>
                <c:pt idx="507">
                  <c:v>0.65888456549935148</c:v>
                </c:pt>
                <c:pt idx="508">
                  <c:v>0.66018158236057067</c:v>
                </c:pt>
                <c:pt idx="509">
                  <c:v>0.66147859922178986</c:v>
                </c:pt>
                <c:pt idx="510">
                  <c:v>0.66277561608300906</c:v>
                </c:pt>
                <c:pt idx="511">
                  <c:v>0.66407263294422825</c:v>
                </c:pt>
                <c:pt idx="512">
                  <c:v>0.66536964980544744</c:v>
                </c:pt>
                <c:pt idx="513">
                  <c:v>0.66666666666666663</c:v>
                </c:pt>
                <c:pt idx="514">
                  <c:v>0.66796368352788582</c:v>
                </c:pt>
                <c:pt idx="515">
                  <c:v>0.66926070038910501</c:v>
                </c:pt>
                <c:pt idx="516">
                  <c:v>0.6705577172503242</c:v>
                </c:pt>
                <c:pt idx="517">
                  <c:v>0.67185473411154339</c:v>
                </c:pt>
                <c:pt idx="518">
                  <c:v>0.6731517509727627</c:v>
                </c:pt>
                <c:pt idx="519">
                  <c:v>0.67444876783398189</c:v>
                </c:pt>
                <c:pt idx="520">
                  <c:v>0.67574578469520108</c:v>
                </c:pt>
                <c:pt idx="521">
                  <c:v>0.67704280155642027</c:v>
                </c:pt>
                <c:pt idx="522">
                  <c:v>0.67833981841763946</c:v>
                </c:pt>
                <c:pt idx="523">
                  <c:v>0.67963683527885865</c:v>
                </c:pt>
                <c:pt idx="524">
                  <c:v>0.68093385214007784</c:v>
                </c:pt>
                <c:pt idx="525">
                  <c:v>0.68223086900129704</c:v>
                </c:pt>
                <c:pt idx="526">
                  <c:v>0.68352788586251623</c:v>
                </c:pt>
                <c:pt idx="527">
                  <c:v>0.68482490272373542</c:v>
                </c:pt>
                <c:pt idx="528">
                  <c:v>0.68612191958495461</c:v>
                </c:pt>
                <c:pt idx="529">
                  <c:v>0.6874189364461738</c:v>
                </c:pt>
                <c:pt idx="530">
                  <c:v>0.68871595330739299</c:v>
                </c:pt>
                <c:pt idx="531">
                  <c:v>0.69001297016861218</c:v>
                </c:pt>
                <c:pt idx="532">
                  <c:v>0.69130998702983137</c:v>
                </c:pt>
                <c:pt idx="533">
                  <c:v>0.69260700389105057</c:v>
                </c:pt>
                <c:pt idx="534">
                  <c:v>0.69390402075226976</c:v>
                </c:pt>
                <c:pt idx="535">
                  <c:v>0.69520103761348895</c:v>
                </c:pt>
                <c:pt idx="536">
                  <c:v>0.69649805447470814</c:v>
                </c:pt>
                <c:pt idx="537">
                  <c:v>0.69779507133592733</c:v>
                </c:pt>
                <c:pt idx="538">
                  <c:v>0.69909208819714652</c:v>
                </c:pt>
                <c:pt idx="539">
                  <c:v>0.70038910505836571</c:v>
                </c:pt>
                <c:pt idx="540">
                  <c:v>0.7016861219195849</c:v>
                </c:pt>
                <c:pt idx="541">
                  <c:v>0.7029831387808041</c:v>
                </c:pt>
                <c:pt idx="542">
                  <c:v>0.7042801556420234</c:v>
                </c:pt>
                <c:pt idx="543">
                  <c:v>0.70557717250324259</c:v>
                </c:pt>
                <c:pt idx="544">
                  <c:v>0.70687418936446178</c:v>
                </c:pt>
                <c:pt idx="545">
                  <c:v>0.70817120622568097</c:v>
                </c:pt>
                <c:pt idx="546">
                  <c:v>0.70946822308690016</c:v>
                </c:pt>
                <c:pt idx="547">
                  <c:v>0.71076523994811935</c:v>
                </c:pt>
                <c:pt idx="548">
                  <c:v>0.71206225680933855</c:v>
                </c:pt>
                <c:pt idx="549">
                  <c:v>0.71335927367055774</c:v>
                </c:pt>
                <c:pt idx="550">
                  <c:v>0.71465629053177693</c:v>
                </c:pt>
                <c:pt idx="551">
                  <c:v>0.71595330739299612</c:v>
                </c:pt>
                <c:pt idx="552">
                  <c:v>0.71725032425421531</c:v>
                </c:pt>
                <c:pt idx="553">
                  <c:v>0.7185473411154345</c:v>
                </c:pt>
                <c:pt idx="554">
                  <c:v>0.71984435797665369</c:v>
                </c:pt>
                <c:pt idx="555">
                  <c:v>0.72114137483787288</c:v>
                </c:pt>
                <c:pt idx="556">
                  <c:v>0.72243839169909208</c:v>
                </c:pt>
                <c:pt idx="557">
                  <c:v>0.72373540856031127</c:v>
                </c:pt>
                <c:pt idx="558">
                  <c:v>0.72503242542153046</c:v>
                </c:pt>
                <c:pt idx="559">
                  <c:v>0.72632944228274965</c:v>
                </c:pt>
                <c:pt idx="560">
                  <c:v>0.72762645914396884</c:v>
                </c:pt>
                <c:pt idx="561">
                  <c:v>0.72892347600518803</c:v>
                </c:pt>
                <c:pt idx="562">
                  <c:v>0.73022049286640722</c:v>
                </c:pt>
                <c:pt idx="563">
                  <c:v>0.73151750972762641</c:v>
                </c:pt>
                <c:pt idx="564">
                  <c:v>0.73281452658884561</c:v>
                </c:pt>
                <c:pt idx="565">
                  <c:v>0.7341115434500648</c:v>
                </c:pt>
                <c:pt idx="566">
                  <c:v>0.7354085603112841</c:v>
                </c:pt>
                <c:pt idx="567">
                  <c:v>0.73670557717250329</c:v>
                </c:pt>
                <c:pt idx="568">
                  <c:v>0.73800259403372248</c:v>
                </c:pt>
                <c:pt idx="569">
                  <c:v>0.73929961089494167</c:v>
                </c:pt>
                <c:pt idx="570">
                  <c:v>0.74059662775616086</c:v>
                </c:pt>
                <c:pt idx="571">
                  <c:v>0.74189364461738005</c:v>
                </c:pt>
                <c:pt idx="572">
                  <c:v>0.74319066147859925</c:v>
                </c:pt>
                <c:pt idx="573">
                  <c:v>0.74448767833981844</c:v>
                </c:pt>
                <c:pt idx="574">
                  <c:v>0.74578469520103763</c:v>
                </c:pt>
                <c:pt idx="575">
                  <c:v>0.74708171206225682</c:v>
                </c:pt>
                <c:pt idx="576">
                  <c:v>0.74837872892347601</c:v>
                </c:pt>
                <c:pt idx="577">
                  <c:v>0.7496757457846952</c:v>
                </c:pt>
                <c:pt idx="578">
                  <c:v>0.75097276264591439</c:v>
                </c:pt>
                <c:pt idx="579">
                  <c:v>0.75226977950713358</c:v>
                </c:pt>
                <c:pt idx="580">
                  <c:v>0.75356679636835278</c:v>
                </c:pt>
                <c:pt idx="581">
                  <c:v>0.75486381322957197</c:v>
                </c:pt>
                <c:pt idx="582">
                  <c:v>0.75616083009079116</c:v>
                </c:pt>
                <c:pt idx="583">
                  <c:v>0.75745784695201035</c:v>
                </c:pt>
                <c:pt idx="584">
                  <c:v>0.75875486381322954</c:v>
                </c:pt>
                <c:pt idx="585">
                  <c:v>0.76005188067444873</c:v>
                </c:pt>
                <c:pt idx="586">
                  <c:v>0.76134889753566792</c:v>
                </c:pt>
                <c:pt idx="587">
                  <c:v>0.76264591439688711</c:v>
                </c:pt>
                <c:pt idx="588">
                  <c:v>0.76394293125810631</c:v>
                </c:pt>
                <c:pt idx="589">
                  <c:v>0.7652399481193255</c:v>
                </c:pt>
                <c:pt idx="590">
                  <c:v>0.7665369649805448</c:v>
                </c:pt>
                <c:pt idx="591">
                  <c:v>0.76783398184176399</c:v>
                </c:pt>
                <c:pt idx="592">
                  <c:v>0.76913099870298318</c:v>
                </c:pt>
                <c:pt idx="593">
                  <c:v>0.77042801556420237</c:v>
                </c:pt>
                <c:pt idx="594">
                  <c:v>0.77172503242542156</c:v>
                </c:pt>
                <c:pt idx="595">
                  <c:v>0.77302204928664076</c:v>
                </c:pt>
                <c:pt idx="596">
                  <c:v>0.77431906614785995</c:v>
                </c:pt>
                <c:pt idx="597">
                  <c:v>0.77561608300907914</c:v>
                </c:pt>
                <c:pt idx="598">
                  <c:v>0.77691309987029833</c:v>
                </c:pt>
                <c:pt idx="599">
                  <c:v>0.77821011673151752</c:v>
                </c:pt>
                <c:pt idx="600">
                  <c:v>0.77950713359273671</c:v>
                </c:pt>
                <c:pt idx="601">
                  <c:v>0.7808041504539559</c:v>
                </c:pt>
                <c:pt idx="602">
                  <c:v>0.78210116731517509</c:v>
                </c:pt>
                <c:pt idx="603">
                  <c:v>0.78339818417639429</c:v>
                </c:pt>
                <c:pt idx="604">
                  <c:v>0.78469520103761348</c:v>
                </c:pt>
                <c:pt idx="605">
                  <c:v>0.78599221789883267</c:v>
                </c:pt>
                <c:pt idx="606">
                  <c:v>0.78728923476005186</c:v>
                </c:pt>
                <c:pt idx="607">
                  <c:v>0.78858625162127105</c:v>
                </c:pt>
                <c:pt idx="608">
                  <c:v>0.78988326848249024</c:v>
                </c:pt>
                <c:pt idx="609">
                  <c:v>0.79118028534370943</c:v>
                </c:pt>
                <c:pt idx="610">
                  <c:v>0.79247730220492862</c:v>
                </c:pt>
                <c:pt idx="611">
                  <c:v>0.79377431906614782</c:v>
                </c:pt>
                <c:pt idx="612">
                  <c:v>0.79507133592736701</c:v>
                </c:pt>
                <c:pt idx="613">
                  <c:v>0.7963683527885862</c:v>
                </c:pt>
                <c:pt idx="614">
                  <c:v>0.7976653696498055</c:v>
                </c:pt>
                <c:pt idx="615">
                  <c:v>0.79896238651102469</c:v>
                </c:pt>
                <c:pt idx="616">
                  <c:v>0.80025940337224388</c:v>
                </c:pt>
                <c:pt idx="617">
                  <c:v>0.80155642023346307</c:v>
                </c:pt>
                <c:pt idx="618">
                  <c:v>0.80285343709468227</c:v>
                </c:pt>
                <c:pt idx="619">
                  <c:v>0.80415045395590146</c:v>
                </c:pt>
                <c:pt idx="620">
                  <c:v>0.80544747081712065</c:v>
                </c:pt>
                <c:pt idx="621">
                  <c:v>0.80674448767833984</c:v>
                </c:pt>
                <c:pt idx="622">
                  <c:v>0.80804150453955903</c:v>
                </c:pt>
                <c:pt idx="623">
                  <c:v>0.80933852140077822</c:v>
                </c:pt>
                <c:pt idx="624">
                  <c:v>0.81063553826199741</c:v>
                </c:pt>
                <c:pt idx="625">
                  <c:v>0.8119325551232166</c:v>
                </c:pt>
                <c:pt idx="626">
                  <c:v>0.8132295719844358</c:v>
                </c:pt>
                <c:pt idx="627">
                  <c:v>0.81452658884565499</c:v>
                </c:pt>
                <c:pt idx="628">
                  <c:v>0.81582360570687418</c:v>
                </c:pt>
                <c:pt idx="629">
                  <c:v>0.81712062256809337</c:v>
                </c:pt>
                <c:pt idx="630">
                  <c:v>0.81841763942931256</c:v>
                </c:pt>
                <c:pt idx="631">
                  <c:v>0.81971465629053175</c:v>
                </c:pt>
                <c:pt idx="632">
                  <c:v>0.82101167315175094</c:v>
                </c:pt>
                <c:pt idx="633">
                  <c:v>0.82230869001297013</c:v>
                </c:pt>
                <c:pt idx="634">
                  <c:v>0.82360570687418933</c:v>
                </c:pt>
                <c:pt idx="635">
                  <c:v>0.82490272373540852</c:v>
                </c:pt>
                <c:pt idx="636">
                  <c:v>0.82619974059662771</c:v>
                </c:pt>
                <c:pt idx="637">
                  <c:v>0.8274967574578469</c:v>
                </c:pt>
                <c:pt idx="638">
                  <c:v>0.8287937743190662</c:v>
                </c:pt>
                <c:pt idx="639">
                  <c:v>0.83009079118028539</c:v>
                </c:pt>
                <c:pt idx="640">
                  <c:v>0.83138780804150458</c:v>
                </c:pt>
                <c:pt idx="641">
                  <c:v>0.83268482490272377</c:v>
                </c:pt>
                <c:pt idx="642">
                  <c:v>0.83398184176394297</c:v>
                </c:pt>
                <c:pt idx="643">
                  <c:v>0.83527885862516216</c:v>
                </c:pt>
                <c:pt idx="644">
                  <c:v>0.83657587548638135</c:v>
                </c:pt>
                <c:pt idx="645">
                  <c:v>0.83787289234760054</c:v>
                </c:pt>
                <c:pt idx="646">
                  <c:v>0.83916990920881973</c:v>
                </c:pt>
                <c:pt idx="647">
                  <c:v>0.84046692607003892</c:v>
                </c:pt>
                <c:pt idx="648">
                  <c:v>0.84176394293125811</c:v>
                </c:pt>
                <c:pt idx="649">
                  <c:v>0.8430609597924773</c:v>
                </c:pt>
                <c:pt idx="650">
                  <c:v>0.8443579766536965</c:v>
                </c:pt>
                <c:pt idx="651">
                  <c:v>0.84565499351491569</c:v>
                </c:pt>
                <c:pt idx="652">
                  <c:v>0.84695201037613488</c:v>
                </c:pt>
                <c:pt idx="653">
                  <c:v>0.84824902723735407</c:v>
                </c:pt>
                <c:pt idx="654">
                  <c:v>0.84954604409857326</c:v>
                </c:pt>
                <c:pt idx="655">
                  <c:v>0.85084306095979245</c:v>
                </c:pt>
                <c:pt idx="656">
                  <c:v>0.85214007782101164</c:v>
                </c:pt>
                <c:pt idx="657">
                  <c:v>0.85343709468223083</c:v>
                </c:pt>
                <c:pt idx="658">
                  <c:v>0.85473411154345003</c:v>
                </c:pt>
                <c:pt idx="659">
                  <c:v>0.85603112840466922</c:v>
                </c:pt>
                <c:pt idx="660">
                  <c:v>0.85732814526588841</c:v>
                </c:pt>
                <c:pt idx="661">
                  <c:v>0.8586251621271076</c:v>
                </c:pt>
                <c:pt idx="662">
                  <c:v>0.8599221789883269</c:v>
                </c:pt>
                <c:pt idx="663">
                  <c:v>0.86121919584954609</c:v>
                </c:pt>
                <c:pt idx="664">
                  <c:v>0.86251621271076528</c:v>
                </c:pt>
                <c:pt idx="665">
                  <c:v>0.86381322957198448</c:v>
                </c:pt>
                <c:pt idx="666">
                  <c:v>0.86511024643320367</c:v>
                </c:pt>
                <c:pt idx="667">
                  <c:v>0.86640726329442286</c:v>
                </c:pt>
                <c:pt idx="668">
                  <c:v>0.86770428015564205</c:v>
                </c:pt>
                <c:pt idx="669">
                  <c:v>0.86900129701686124</c:v>
                </c:pt>
                <c:pt idx="670">
                  <c:v>0.87029831387808043</c:v>
                </c:pt>
                <c:pt idx="671">
                  <c:v>0.87159533073929962</c:v>
                </c:pt>
                <c:pt idx="672">
                  <c:v>0.87289234760051881</c:v>
                </c:pt>
                <c:pt idx="673">
                  <c:v>0.87418936446173801</c:v>
                </c:pt>
                <c:pt idx="674">
                  <c:v>0.8754863813229572</c:v>
                </c:pt>
                <c:pt idx="675">
                  <c:v>0.87678339818417639</c:v>
                </c:pt>
                <c:pt idx="676">
                  <c:v>0.87808041504539558</c:v>
                </c:pt>
                <c:pt idx="677">
                  <c:v>0.87937743190661477</c:v>
                </c:pt>
                <c:pt idx="678">
                  <c:v>0.88067444876783396</c:v>
                </c:pt>
                <c:pt idx="679">
                  <c:v>0.88197146562905315</c:v>
                </c:pt>
                <c:pt idx="680">
                  <c:v>0.88326848249027234</c:v>
                </c:pt>
                <c:pt idx="681">
                  <c:v>0.88456549935149154</c:v>
                </c:pt>
                <c:pt idx="682">
                  <c:v>0.88586251621271073</c:v>
                </c:pt>
                <c:pt idx="683">
                  <c:v>0.88715953307392992</c:v>
                </c:pt>
                <c:pt idx="684">
                  <c:v>0.88845654993514911</c:v>
                </c:pt>
                <c:pt idx="685">
                  <c:v>0.8897535667963683</c:v>
                </c:pt>
                <c:pt idx="686">
                  <c:v>0.8910505836575876</c:v>
                </c:pt>
                <c:pt idx="687">
                  <c:v>0.89234760051880679</c:v>
                </c:pt>
                <c:pt idx="688">
                  <c:v>0.89364461738002599</c:v>
                </c:pt>
                <c:pt idx="689">
                  <c:v>0.89494163424124518</c:v>
                </c:pt>
                <c:pt idx="690">
                  <c:v>0.89623865110246437</c:v>
                </c:pt>
                <c:pt idx="691">
                  <c:v>0.89753566796368356</c:v>
                </c:pt>
                <c:pt idx="692">
                  <c:v>0.89883268482490275</c:v>
                </c:pt>
                <c:pt idx="693">
                  <c:v>0.90012970168612194</c:v>
                </c:pt>
                <c:pt idx="694">
                  <c:v>0.90142671854734113</c:v>
                </c:pt>
                <c:pt idx="695">
                  <c:v>0.90272373540856032</c:v>
                </c:pt>
                <c:pt idx="696">
                  <c:v>0.90402075226977952</c:v>
                </c:pt>
                <c:pt idx="697">
                  <c:v>0.90531776913099871</c:v>
                </c:pt>
                <c:pt idx="698">
                  <c:v>0.9066147859922179</c:v>
                </c:pt>
                <c:pt idx="699">
                  <c:v>0.90791180285343709</c:v>
                </c:pt>
                <c:pt idx="700">
                  <c:v>0.90920881971465628</c:v>
                </c:pt>
                <c:pt idx="701">
                  <c:v>0.91050583657587547</c:v>
                </c:pt>
                <c:pt idx="702">
                  <c:v>0.91180285343709466</c:v>
                </c:pt>
                <c:pt idx="703">
                  <c:v>0.91309987029831385</c:v>
                </c:pt>
                <c:pt idx="704">
                  <c:v>0.91439688715953304</c:v>
                </c:pt>
                <c:pt idx="705">
                  <c:v>0.91569390402075224</c:v>
                </c:pt>
                <c:pt idx="706">
                  <c:v>0.91699092088197143</c:v>
                </c:pt>
                <c:pt idx="707">
                  <c:v>0.91828793774319062</c:v>
                </c:pt>
                <c:pt idx="708">
                  <c:v>0.91958495460440981</c:v>
                </c:pt>
                <c:pt idx="709">
                  <c:v>0.920881971465629</c:v>
                </c:pt>
                <c:pt idx="710">
                  <c:v>0.9221789883268483</c:v>
                </c:pt>
                <c:pt idx="711">
                  <c:v>0.92347600518806749</c:v>
                </c:pt>
                <c:pt idx="712">
                  <c:v>0.92477302204928669</c:v>
                </c:pt>
                <c:pt idx="713">
                  <c:v>0.92607003891050588</c:v>
                </c:pt>
                <c:pt idx="714">
                  <c:v>0.92736705577172507</c:v>
                </c:pt>
                <c:pt idx="715">
                  <c:v>0.92866407263294426</c:v>
                </c:pt>
                <c:pt idx="716">
                  <c:v>0.92996108949416345</c:v>
                </c:pt>
                <c:pt idx="717">
                  <c:v>0.93125810635538264</c:v>
                </c:pt>
                <c:pt idx="718">
                  <c:v>0.93255512321660183</c:v>
                </c:pt>
                <c:pt idx="719">
                  <c:v>0.93385214007782102</c:v>
                </c:pt>
                <c:pt idx="720">
                  <c:v>0.93514915693904022</c:v>
                </c:pt>
                <c:pt idx="721">
                  <c:v>0.93644617380025941</c:v>
                </c:pt>
                <c:pt idx="722">
                  <c:v>0.9377431906614786</c:v>
                </c:pt>
                <c:pt idx="723">
                  <c:v>0.93904020752269779</c:v>
                </c:pt>
                <c:pt idx="724">
                  <c:v>0.94033722438391698</c:v>
                </c:pt>
                <c:pt idx="725">
                  <c:v>0.94163424124513617</c:v>
                </c:pt>
                <c:pt idx="726">
                  <c:v>0.94293125810635536</c:v>
                </c:pt>
                <c:pt idx="727">
                  <c:v>0.94422827496757455</c:v>
                </c:pt>
                <c:pt idx="728">
                  <c:v>0.94552529182879375</c:v>
                </c:pt>
                <c:pt idx="729">
                  <c:v>0.94682230869001294</c:v>
                </c:pt>
                <c:pt idx="730">
                  <c:v>0.94811932555123213</c:v>
                </c:pt>
                <c:pt idx="731">
                  <c:v>0.94941634241245132</c:v>
                </c:pt>
                <c:pt idx="732">
                  <c:v>0.95071335927367051</c:v>
                </c:pt>
                <c:pt idx="733">
                  <c:v>0.9520103761348897</c:v>
                </c:pt>
                <c:pt idx="734">
                  <c:v>0.953307392996109</c:v>
                </c:pt>
                <c:pt idx="735">
                  <c:v>0.9546044098573282</c:v>
                </c:pt>
                <c:pt idx="736">
                  <c:v>0.95590142671854739</c:v>
                </c:pt>
                <c:pt idx="737">
                  <c:v>0.95719844357976658</c:v>
                </c:pt>
                <c:pt idx="738">
                  <c:v>0.95849546044098577</c:v>
                </c:pt>
                <c:pt idx="739">
                  <c:v>0.95979247730220496</c:v>
                </c:pt>
                <c:pt idx="740">
                  <c:v>0.96108949416342415</c:v>
                </c:pt>
                <c:pt idx="741">
                  <c:v>0.96238651102464334</c:v>
                </c:pt>
                <c:pt idx="742">
                  <c:v>0.96368352788586253</c:v>
                </c:pt>
                <c:pt idx="743">
                  <c:v>0.96498054474708173</c:v>
                </c:pt>
                <c:pt idx="744">
                  <c:v>0.96627756160830092</c:v>
                </c:pt>
                <c:pt idx="745">
                  <c:v>0.96757457846952011</c:v>
                </c:pt>
                <c:pt idx="746">
                  <c:v>0.9688715953307393</c:v>
                </c:pt>
                <c:pt idx="747">
                  <c:v>0.97016861219195849</c:v>
                </c:pt>
                <c:pt idx="748">
                  <c:v>0.97146562905317768</c:v>
                </c:pt>
                <c:pt idx="749">
                  <c:v>0.97276264591439687</c:v>
                </c:pt>
                <c:pt idx="750">
                  <c:v>0.97405966277561606</c:v>
                </c:pt>
                <c:pt idx="751">
                  <c:v>0.97535667963683526</c:v>
                </c:pt>
                <c:pt idx="752">
                  <c:v>0.97665369649805445</c:v>
                </c:pt>
                <c:pt idx="753">
                  <c:v>0.97795071335927364</c:v>
                </c:pt>
                <c:pt idx="754">
                  <c:v>0.97924773022049283</c:v>
                </c:pt>
                <c:pt idx="755">
                  <c:v>0.98054474708171202</c:v>
                </c:pt>
                <c:pt idx="756">
                  <c:v>0.98184176394293121</c:v>
                </c:pt>
                <c:pt idx="757">
                  <c:v>0.9831387808041504</c:v>
                </c:pt>
                <c:pt idx="758">
                  <c:v>0.98443579766536971</c:v>
                </c:pt>
                <c:pt idx="759">
                  <c:v>0.9857328145265889</c:v>
                </c:pt>
                <c:pt idx="760">
                  <c:v>0.98702983138780809</c:v>
                </c:pt>
                <c:pt idx="761">
                  <c:v>0.98832684824902728</c:v>
                </c:pt>
                <c:pt idx="762">
                  <c:v>0.98962386511024647</c:v>
                </c:pt>
                <c:pt idx="763">
                  <c:v>0.99092088197146566</c:v>
                </c:pt>
                <c:pt idx="764">
                  <c:v>0.99221789883268485</c:v>
                </c:pt>
                <c:pt idx="765">
                  <c:v>0.99351491569390404</c:v>
                </c:pt>
                <c:pt idx="766">
                  <c:v>0.99481193255512324</c:v>
                </c:pt>
                <c:pt idx="767">
                  <c:v>0.99610894941634243</c:v>
                </c:pt>
                <c:pt idx="768">
                  <c:v>0.99740596627756162</c:v>
                </c:pt>
                <c:pt idx="769">
                  <c:v>0.99870298313878081</c:v>
                </c:pt>
                <c:pt idx="770">
                  <c:v>1</c:v>
                </c:pt>
              </c:numCache>
            </c:numRef>
          </c:cat>
          <c:val>
            <c:numRef>
              <c:f>'G3-12'!$F$8:$F$778</c:f>
              <c:numCache>
                <c:formatCode>#,##0</c:formatCode>
                <c:ptCount val="771"/>
                <c:pt idx="0">
                  <c:v>0</c:v>
                </c:pt>
                <c:pt idx="1">
                  <c:v>0</c:v>
                </c:pt>
                <c:pt idx="2">
                  <c:v>26.672449111938477</c:v>
                </c:pt>
                <c:pt idx="3">
                  <c:v>27.067399978637695</c:v>
                </c:pt>
                <c:pt idx="4">
                  <c:v>32.210205078125</c:v>
                </c:pt>
                <c:pt idx="5">
                  <c:v>32.480880737304688</c:v>
                </c:pt>
                <c:pt idx="6">
                  <c:v>33.915500640869141</c:v>
                </c:pt>
                <c:pt idx="7">
                  <c:v>33.915500640869141</c:v>
                </c:pt>
                <c:pt idx="8">
                  <c:v>34.58203125</c:v>
                </c:pt>
                <c:pt idx="9">
                  <c:v>34.58203125</c:v>
                </c:pt>
                <c:pt idx="10">
                  <c:v>34.58203125</c:v>
                </c:pt>
                <c:pt idx="11">
                  <c:v>35.084999084472656</c:v>
                </c:pt>
                <c:pt idx="12">
                  <c:v>35.187618255615234</c:v>
                </c:pt>
                <c:pt idx="13">
                  <c:v>35.669750213623047</c:v>
                </c:pt>
                <c:pt idx="14">
                  <c:v>35.733074188232422</c:v>
                </c:pt>
                <c:pt idx="15">
                  <c:v>36.235755920410156</c:v>
                </c:pt>
                <c:pt idx="16">
                  <c:v>36.540988922119141</c:v>
                </c:pt>
                <c:pt idx="17">
                  <c:v>36.571460723876953</c:v>
                </c:pt>
                <c:pt idx="18">
                  <c:v>37.217674255371094</c:v>
                </c:pt>
                <c:pt idx="19">
                  <c:v>37.286685943603516</c:v>
                </c:pt>
                <c:pt idx="20">
                  <c:v>37.353012084960938</c:v>
                </c:pt>
                <c:pt idx="21">
                  <c:v>37.423999786376953</c:v>
                </c:pt>
                <c:pt idx="22">
                  <c:v>37.894359588623047</c:v>
                </c:pt>
                <c:pt idx="23">
                  <c:v>37.894359588623047</c:v>
                </c:pt>
                <c:pt idx="24">
                  <c:v>38.415596008300781</c:v>
                </c:pt>
                <c:pt idx="25">
                  <c:v>38.593498229980469</c:v>
                </c:pt>
                <c:pt idx="26">
                  <c:v>38.694282531738281</c:v>
                </c:pt>
                <c:pt idx="27">
                  <c:v>39.060474395751953</c:v>
                </c:pt>
                <c:pt idx="28">
                  <c:v>39.247730255126953</c:v>
                </c:pt>
                <c:pt idx="29">
                  <c:v>39.483787536621094</c:v>
                </c:pt>
                <c:pt idx="30">
                  <c:v>39.483787536621094</c:v>
                </c:pt>
                <c:pt idx="31">
                  <c:v>39.621498107910156</c:v>
                </c:pt>
                <c:pt idx="32">
                  <c:v>39.924415588378906</c:v>
                </c:pt>
                <c:pt idx="33">
                  <c:v>40.601100921630859</c:v>
                </c:pt>
                <c:pt idx="34">
                  <c:v>40.601100921630859</c:v>
                </c:pt>
                <c:pt idx="35">
                  <c:v>40.601100921630859</c:v>
                </c:pt>
                <c:pt idx="36">
                  <c:v>40.601100921630859</c:v>
                </c:pt>
                <c:pt idx="37">
                  <c:v>40.601100921630859</c:v>
                </c:pt>
                <c:pt idx="38">
                  <c:v>40.601100921630859</c:v>
                </c:pt>
                <c:pt idx="39">
                  <c:v>40.601100921630859</c:v>
                </c:pt>
                <c:pt idx="40">
                  <c:v>40.601100921630859</c:v>
                </c:pt>
                <c:pt idx="41">
                  <c:v>40.602432250976563</c:v>
                </c:pt>
                <c:pt idx="42">
                  <c:v>40.743812561035156</c:v>
                </c:pt>
                <c:pt idx="43">
                  <c:v>40.743812561035156</c:v>
                </c:pt>
                <c:pt idx="44">
                  <c:v>40.859668731689453</c:v>
                </c:pt>
                <c:pt idx="45">
                  <c:v>40.932498931884766</c:v>
                </c:pt>
                <c:pt idx="46">
                  <c:v>41.498435974121094</c:v>
                </c:pt>
                <c:pt idx="47">
                  <c:v>42.234138488769531</c:v>
                </c:pt>
                <c:pt idx="48">
                  <c:v>43.079532623291016</c:v>
                </c:pt>
                <c:pt idx="49">
                  <c:v>43.304851531982422</c:v>
                </c:pt>
                <c:pt idx="50">
                  <c:v>43.307838439941406</c:v>
                </c:pt>
                <c:pt idx="51">
                  <c:v>43.307838439941406</c:v>
                </c:pt>
                <c:pt idx="52">
                  <c:v>43.307838439941406</c:v>
                </c:pt>
                <c:pt idx="53">
                  <c:v>43.482906341552734</c:v>
                </c:pt>
                <c:pt idx="54">
                  <c:v>43.943035125732422</c:v>
                </c:pt>
                <c:pt idx="55">
                  <c:v>43.958091735839844</c:v>
                </c:pt>
                <c:pt idx="56">
                  <c:v>43.984523773193359</c:v>
                </c:pt>
                <c:pt idx="57">
                  <c:v>44.390533447265625</c:v>
                </c:pt>
                <c:pt idx="58">
                  <c:v>44.390533447265625</c:v>
                </c:pt>
                <c:pt idx="59">
                  <c:v>44.412830352783203</c:v>
                </c:pt>
                <c:pt idx="60">
                  <c:v>44.661209106445313</c:v>
                </c:pt>
                <c:pt idx="61">
                  <c:v>44.661209106445313</c:v>
                </c:pt>
                <c:pt idx="62">
                  <c:v>44.748294830322266</c:v>
                </c:pt>
                <c:pt idx="63">
                  <c:v>45.067218780517578</c:v>
                </c:pt>
                <c:pt idx="64">
                  <c:v>45.125</c:v>
                </c:pt>
                <c:pt idx="65">
                  <c:v>45.527538299560547</c:v>
                </c:pt>
                <c:pt idx="66">
                  <c:v>45.951499938964844</c:v>
                </c:pt>
                <c:pt idx="67">
                  <c:v>46.014579772949219</c:v>
                </c:pt>
                <c:pt idx="68">
                  <c:v>46.014579772949219</c:v>
                </c:pt>
                <c:pt idx="69">
                  <c:v>46.064422607421875</c:v>
                </c:pt>
                <c:pt idx="70">
                  <c:v>46.601730346679688</c:v>
                </c:pt>
                <c:pt idx="71">
                  <c:v>46.691265106201172</c:v>
                </c:pt>
                <c:pt idx="72">
                  <c:v>47.248336791992188</c:v>
                </c:pt>
                <c:pt idx="73">
                  <c:v>47.367950439453125</c:v>
                </c:pt>
                <c:pt idx="74">
                  <c:v>47.367950439453125</c:v>
                </c:pt>
                <c:pt idx="75">
                  <c:v>47.367950439453125</c:v>
                </c:pt>
                <c:pt idx="76">
                  <c:v>47.367950439453125</c:v>
                </c:pt>
                <c:pt idx="77">
                  <c:v>47.367950439453125</c:v>
                </c:pt>
                <c:pt idx="78">
                  <c:v>47.367950439453125</c:v>
                </c:pt>
                <c:pt idx="79">
                  <c:v>47.367950439453125</c:v>
                </c:pt>
                <c:pt idx="80">
                  <c:v>47.380546569824219</c:v>
                </c:pt>
                <c:pt idx="81">
                  <c:v>47.549964904785156</c:v>
                </c:pt>
                <c:pt idx="82">
                  <c:v>47.638622283935547</c:v>
                </c:pt>
                <c:pt idx="83">
                  <c:v>47.747581481933594</c:v>
                </c:pt>
                <c:pt idx="84">
                  <c:v>48.044635772705078</c:v>
                </c:pt>
                <c:pt idx="85">
                  <c:v>48.133335113525391</c:v>
                </c:pt>
                <c:pt idx="86">
                  <c:v>48.328495025634766</c:v>
                </c:pt>
                <c:pt idx="87">
                  <c:v>48.450645446777344</c:v>
                </c:pt>
                <c:pt idx="88">
                  <c:v>48.735000610351563</c:v>
                </c:pt>
                <c:pt idx="89">
                  <c:v>48.761787414550781</c:v>
                </c:pt>
                <c:pt idx="90">
                  <c:v>48.825592041015625</c:v>
                </c:pt>
                <c:pt idx="91">
                  <c:v>48.991992950439453</c:v>
                </c:pt>
                <c:pt idx="92">
                  <c:v>49.262668609619141</c:v>
                </c:pt>
                <c:pt idx="93">
                  <c:v>49.354736328125</c:v>
                </c:pt>
                <c:pt idx="94">
                  <c:v>49.767681121826172</c:v>
                </c:pt>
                <c:pt idx="95">
                  <c:v>50.074687957763672</c:v>
                </c:pt>
                <c:pt idx="96">
                  <c:v>50.074687957763672</c:v>
                </c:pt>
                <c:pt idx="97">
                  <c:v>50.337921142578125</c:v>
                </c:pt>
                <c:pt idx="98">
                  <c:v>50.345363616943359</c:v>
                </c:pt>
                <c:pt idx="99">
                  <c:v>50.730060577392578</c:v>
                </c:pt>
                <c:pt idx="100">
                  <c:v>50.930751800537109</c:v>
                </c:pt>
                <c:pt idx="101">
                  <c:v>50.946392059326172</c:v>
                </c:pt>
                <c:pt idx="102">
                  <c:v>50.946392059326172</c:v>
                </c:pt>
                <c:pt idx="103">
                  <c:v>50.946392059326172</c:v>
                </c:pt>
                <c:pt idx="104">
                  <c:v>51.157386779785156</c:v>
                </c:pt>
                <c:pt idx="105">
                  <c:v>51.428058624267578</c:v>
                </c:pt>
                <c:pt idx="106">
                  <c:v>51.428058624267578</c:v>
                </c:pt>
                <c:pt idx="107">
                  <c:v>51.428058624267578</c:v>
                </c:pt>
                <c:pt idx="108">
                  <c:v>51.428058624267578</c:v>
                </c:pt>
                <c:pt idx="109">
                  <c:v>51.428058624267578</c:v>
                </c:pt>
                <c:pt idx="110">
                  <c:v>51.969406127929688</c:v>
                </c:pt>
                <c:pt idx="111">
                  <c:v>52.164680480957031</c:v>
                </c:pt>
                <c:pt idx="112">
                  <c:v>52.164680480957031</c:v>
                </c:pt>
                <c:pt idx="113">
                  <c:v>52.387031555175781</c:v>
                </c:pt>
                <c:pt idx="114">
                  <c:v>52.645053863525391</c:v>
                </c:pt>
                <c:pt idx="115">
                  <c:v>52.645053863525391</c:v>
                </c:pt>
                <c:pt idx="116">
                  <c:v>52.645053863525391</c:v>
                </c:pt>
                <c:pt idx="117">
                  <c:v>52.645053863525391</c:v>
                </c:pt>
                <c:pt idx="118">
                  <c:v>52.645053863525391</c:v>
                </c:pt>
                <c:pt idx="119">
                  <c:v>52.645053863525391</c:v>
                </c:pt>
                <c:pt idx="120">
                  <c:v>52.645053863525391</c:v>
                </c:pt>
                <c:pt idx="121">
                  <c:v>52.645835876464844</c:v>
                </c:pt>
                <c:pt idx="122">
                  <c:v>52.781429290771484</c:v>
                </c:pt>
                <c:pt idx="123">
                  <c:v>52.781429290771484</c:v>
                </c:pt>
                <c:pt idx="124">
                  <c:v>53.052104949951172</c:v>
                </c:pt>
                <c:pt idx="125">
                  <c:v>53.593452453613281</c:v>
                </c:pt>
                <c:pt idx="126">
                  <c:v>53.593452453613281</c:v>
                </c:pt>
                <c:pt idx="127">
                  <c:v>53.728786468505859</c:v>
                </c:pt>
                <c:pt idx="128">
                  <c:v>53.822681427001953</c:v>
                </c:pt>
                <c:pt idx="129">
                  <c:v>53.864124298095703</c:v>
                </c:pt>
                <c:pt idx="130">
                  <c:v>53.999462127685547</c:v>
                </c:pt>
                <c:pt idx="131">
                  <c:v>54.134799957275391</c:v>
                </c:pt>
                <c:pt idx="132">
                  <c:v>54.134799957275391</c:v>
                </c:pt>
                <c:pt idx="133">
                  <c:v>54.134799957275391</c:v>
                </c:pt>
                <c:pt idx="134">
                  <c:v>54.134799957275391</c:v>
                </c:pt>
                <c:pt idx="135">
                  <c:v>54.134799957275391</c:v>
                </c:pt>
                <c:pt idx="136">
                  <c:v>54.134799957275391</c:v>
                </c:pt>
                <c:pt idx="137">
                  <c:v>54.134799957275391</c:v>
                </c:pt>
                <c:pt idx="138">
                  <c:v>54.134799957275391</c:v>
                </c:pt>
                <c:pt idx="139">
                  <c:v>54.134799957275391</c:v>
                </c:pt>
                <c:pt idx="140">
                  <c:v>54.134799957275391</c:v>
                </c:pt>
                <c:pt idx="141">
                  <c:v>54.134799957275391</c:v>
                </c:pt>
                <c:pt idx="142">
                  <c:v>54.134799957275391</c:v>
                </c:pt>
                <c:pt idx="143">
                  <c:v>54.134799957275391</c:v>
                </c:pt>
                <c:pt idx="144">
                  <c:v>54.134799957275391</c:v>
                </c:pt>
                <c:pt idx="145">
                  <c:v>54.134799957275391</c:v>
                </c:pt>
                <c:pt idx="146">
                  <c:v>54.134799957275391</c:v>
                </c:pt>
                <c:pt idx="147">
                  <c:v>54.134799957275391</c:v>
                </c:pt>
                <c:pt idx="148">
                  <c:v>54.134799957275391</c:v>
                </c:pt>
                <c:pt idx="149">
                  <c:v>54.134799957275391</c:v>
                </c:pt>
                <c:pt idx="150">
                  <c:v>54.134799957275391</c:v>
                </c:pt>
                <c:pt idx="151">
                  <c:v>54.134799957275391</c:v>
                </c:pt>
                <c:pt idx="152">
                  <c:v>54.134799957275391</c:v>
                </c:pt>
                <c:pt idx="153">
                  <c:v>54.134799957275391</c:v>
                </c:pt>
                <c:pt idx="154">
                  <c:v>54.134799957275391</c:v>
                </c:pt>
                <c:pt idx="155">
                  <c:v>54.134799957275391</c:v>
                </c:pt>
                <c:pt idx="156">
                  <c:v>54.134799957275391</c:v>
                </c:pt>
                <c:pt idx="157">
                  <c:v>54.134799957275391</c:v>
                </c:pt>
                <c:pt idx="158">
                  <c:v>54.134799957275391</c:v>
                </c:pt>
                <c:pt idx="159">
                  <c:v>54.134799957275391</c:v>
                </c:pt>
                <c:pt idx="160">
                  <c:v>54.134799957275391</c:v>
                </c:pt>
                <c:pt idx="161">
                  <c:v>54.134799957275391</c:v>
                </c:pt>
                <c:pt idx="162">
                  <c:v>54.134799957275391</c:v>
                </c:pt>
                <c:pt idx="163">
                  <c:v>54.134799957275391</c:v>
                </c:pt>
                <c:pt idx="164">
                  <c:v>54.134799957275391</c:v>
                </c:pt>
                <c:pt idx="165">
                  <c:v>54.134799957275391</c:v>
                </c:pt>
                <c:pt idx="166">
                  <c:v>54.134799957275391</c:v>
                </c:pt>
                <c:pt idx="167">
                  <c:v>54.134799957275391</c:v>
                </c:pt>
                <c:pt idx="168">
                  <c:v>54.134799957275391</c:v>
                </c:pt>
                <c:pt idx="169">
                  <c:v>54.134799957275391</c:v>
                </c:pt>
                <c:pt idx="170">
                  <c:v>54.134799957275391</c:v>
                </c:pt>
                <c:pt idx="171">
                  <c:v>54.134799957275391</c:v>
                </c:pt>
                <c:pt idx="172">
                  <c:v>54.134799957275391</c:v>
                </c:pt>
                <c:pt idx="173">
                  <c:v>54.134799957275391</c:v>
                </c:pt>
                <c:pt idx="174">
                  <c:v>54.134799957275391</c:v>
                </c:pt>
                <c:pt idx="175">
                  <c:v>54.134799957275391</c:v>
                </c:pt>
                <c:pt idx="176">
                  <c:v>54.134799957275391</c:v>
                </c:pt>
                <c:pt idx="177">
                  <c:v>54.134799957275391</c:v>
                </c:pt>
                <c:pt idx="178">
                  <c:v>54.134799957275391</c:v>
                </c:pt>
                <c:pt idx="179">
                  <c:v>54.134799957275391</c:v>
                </c:pt>
                <c:pt idx="180">
                  <c:v>54.134799957275391</c:v>
                </c:pt>
                <c:pt idx="181">
                  <c:v>54.134799957275391</c:v>
                </c:pt>
                <c:pt idx="182">
                  <c:v>54.134799957275391</c:v>
                </c:pt>
                <c:pt idx="183">
                  <c:v>54.134799957275391</c:v>
                </c:pt>
                <c:pt idx="184">
                  <c:v>54.134799957275391</c:v>
                </c:pt>
                <c:pt idx="185">
                  <c:v>54.134799957275391</c:v>
                </c:pt>
                <c:pt idx="186">
                  <c:v>54.134799957275391</c:v>
                </c:pt>
                <c:pt idx="187">
                  <c:v>54.134799957275391</c:v>
                </c:pt>
                <c:pt idx="188">
                  <c:v>54.134799957275391</c:v>
                </c:pt>
                <c:pt idx="189">
                  <c:v>54.134799957275391</c:v>
                </c:pt>
                <c:pt idx="190">
                  <c:v>54.134799957275391</c:v>
                </c:pt>
                <c:pt idx="191">
                  <c:v>54.134799957275391</c:v>
                </c:pt>
                <c:pt idx="192">
                  <c:v>54.134799957275391</c:v>
                </c:pt>
                <c:pt idx="193">
                  <c:v>54.134799957275391</c:v>
                </c:pt>
                <c:pt idx="194">
                  <c:v>54.134799957275391</c:v>
                </c:pt>
                <c:pt idx="195">
                  <c:v>54.134799957275391</c:v>
                </c:pt>
                <c:pt idx="196">
                  <c:v>54.134799957275391</c:v>
                </c:pt>
                <c:pt idx="197">
                  <c:v>54.134799957275391</c:v>
                </c:pt>
                <c:pt idx="198">
                  <c:v>54.134799957275391</c:v>
                </c:pt>
                <c:pt idx="199">
                  <c:v>54.134799957275391</c:v>
                </c:pt>
                <c:pt idx="200">
                  <c:v>54.134799957275391</c:v>
                </c:pt>
                <c:pt idx="201">
                  <c:v>54.134799957275391</c:v>
                </c:pt>
                <c:pt idx="202">
                  <c:v>54.134799957275391</c:v>
                </c:pt>
                <c:pt idx="203">
                  <c:v>54.134799957275391</c:v>
                </c:pt>
                <c:pt idx="204">
                  <c:v>54.376419067382813</c:v>
                </c:pt>
                <c:pt idx="205">
                  <c:v>54.716621398925781</c:v>
                </c:pt>
                <c:pt idx="206">
                  <c:v>54.825565338134766</c:v>
                </c:pt>
                <c:pt idx="207">
                  <c:v>54.825565338134766</c:v>
                </c:pt>
                <c:pt idx="208">
                  <c:v>55.331245422363281</c:v>
                </c:pt>
                <c:pt idx="209">
                  <c:v>26.209537506103516</c:v>
                </c:pt>
                <c:pt idx="210">
                  <c:v>57.152179718017578</c:v>
                </c:pt>
                <c:pt idx="211">
                  <c:v>57.439376831054688</c:v>
                </c:pt>
                <c:pt idx="212">
                  <c:v>57.439376831054688</c:v>
                </c:pt>
                <c:pt idx="213">
                  <c:v>57.880237579345703</c:v>
                </c:pt>
                <c:pt idx="214">
                  <c:v>58.984214782714844</c:v>
                </c:pt>
                <c:pt idx="215">
                  <c:v>59.116050720214844</c:v>
                </c:pt>
                <c:pt idx="216">
                  <c:v>28.20707893371582</c:v>
                </c:pt>
                <c:pt idx="217">
                  <c:v>59.696235656738281</c:v>
                </c:pt>
                <c:pt idx="218">
                  <c:v>59.696235656738281</c:v>
                </c:pt>
                <c:pt idx="219">
                  <c:v>59.87744140625</c:v>
                </c:pt>
                <c:pt idx="220">
                  <c:v>60.093952178955078</c:v>
                </c:pt>
                <c:pt idx="221">
                  <c:v>60.166667938232422</c:v>
                </c:pt>
                <c:pt idx="222">
                  <c:v>60.166667938232422</c:v>
                </c:pt>
                <c:pt idx="223">
                  <c:v>60.858795166015625</c:v>
                </c:pt>
                <c:pt idx="224">
                  <c:v>60.952236175537109</c:v>
                </c:pt>
                <c:pt idx="225">
                  <c:v>61.135669708251953</c:v>
                </c:pt>
                <c:pt idx="226">
                  <c:v>61.157562255859375</c:v>
                </c:pt>
                <c:pt idx="227">
                  <c:v>62.139938354492188</c:v>
                </c:pt>
                <c:pt idx="228">
                  <c:v>62.223926544189453</c:v>
                </c:pt>
                <c:pt idx="229">
                  <c:v>62.597618103027344</c:v>
                </c:pt>
                <c:pt idx="230">
                  <c:v>29.65150260925293</c:v>
                </c:pt>
                <c:pt idx="231">
                  <c:v>63.103153228759766</c:v>
                </c:pt>
                <c:pt idx="232">
                  <c:v>63.606681823730469</c:v>
                </c:pt>
                <c:pt idx="233">
                  <c:v>64.532096862792969</c:v>
                </c:pt>
                <c:pt idx="234">
                  <c:v>64.532096862792969</c:v>
                </c:pt>
                <c:pt idx="235">
                  <c:v>65.015716552734375</c:v>
                </c:pt>
                <c:pt idx="236">
                  <c:v>65.205856323242188</c:v>
                </c:pt>
                <c:pt idx="237">
                  <c:v>66.3721923828125</c:v>
                </c:pt>
                <c:pt idx="238">
                  <c:v>67.602790832519531</c:v>
                </c:pt>
                <c:pt idx="239">
                  <c:v>67.668495178222656</c:v>
                </c:pt>
                <c:pt idx="240">
                  <c:v>67.668495178222656</c:v>
                </c:pt>
                <c:pt idx="241">
                  <c:v>67.928520202636719</c:v>
                </c:pt>
                <c:pt idx="242">
                  <c:v>67.928520202636719</c:v>
                </c:pt>
                <c:pt idx="243">
                  <c:v>68.28564453125</c:v>
                </c:pt>
                <c:pt idx="244">
                  <c:v>68.28564453125</c:v>
                </c:pt>
                <c:pt idx="245">
                  <c:v>68.28564453125</c:v>
                </c:pt>
                <c:pt idx="246">
                  <c:v>68.678802490234375</c:v>
                </c:pt>
                <c:pt idx="247">
                  <c:v>68.678802490234375</c:v>
                </c:pt>
                <c:pt idx="248">
                  <c:v>32.761920928955078</c:v>
                </c:pt>
                <c:pt idx="249">
                  <c:v>71.224380493164063</c:v>
                </c:pt>
                <c:pt idx="250">
                  <c:v>35.899917602539063</c:v>
                </c:pt>
                <c:pt idx="251">
                  <c:v>77.082656860351563</c:v>
                </c:pt>
                <c:pt idx="252">
                  <c:v>38.464199066162109</c:v>
                </c:pt>
                <c:pt idx="253">
                  <c:v>81.269645690917969</c:v>
                </c:pt>
                <c:pt idx="254">
                  <c:v>81.269645690917969</c:v>
                </c:pt>
                <c:pt idx="255">
                  <c:v>81.269645690917969</c:v>
                </c:pt>
                <c:pt idx="256">
                  <c:v>81.269645690917969</c:v>
                </c:pt>
                <c:pt idx="257">
                  <c:v>81.269645690917969</c:v>
                </c:pt>
                <c:pt idx="258">
                  <c:v>81.269645690917969</c:v>
                </c:pt>
                <c:pt idx="259">
                  <c:v>81.269645690917969</c:v>
                </c:pt>
                <c:pt idx="260">
                  <c:v>81.269645690917969</c:v>
                </c:pt>
                <c:pt idx="261">
                  <c:v>81.269645690917969</c:v>
                </c:pt>
                <c:pt idx="262">
                  <c:v>81.269645690917969</c:v>
                </c:pt>
                <c:pt idx="263">
                  <c:v>81.269645690917969</c:v>
                </c:pt>
                <c:pt idx="264">
                  <c:v>40.643836975097656</c:v>
                </c:pt>
                <c:pt idx="265">
                  <c:v>85.848503112792969</c:v>
                </c:pt>
                <c:pt idx="266">
                  <c:v>85.848503112792969</c:v>
                </c:pt>
                <c:pt idx="267">
                  <c:v>85.848503112792969</c:v>
                </c:pt>
                <c:pt idx="268">
                  <c:v>85.848503112792969</c:v>
                </c:pt>
                <c:pt idx="269">
                  <c:v>85.848503112792969</c:v>
                </c:pt>
                <c:pt idx="270">
                  <c:v>41.028480529785156</c:v>
                </c:pt>
                <c:pt idx="271">
                  <c:v>42.310619354248047</c:v>
                </c:pt>
                <c:pt idx="272">
                  <c:v>26.916667938232422</c:v>
                </c:pt>
                <c:pt idx="273">
                  <c:v>43.592758178710938</c:v>
                </c:pt>
                <c:pt idx="274">
                  <c:v>43.666873931884766</c:v>
                </c:pt>
                <c:pt idx="275">
                  <c:v>43.849185943603516</c:v>
                </c:pt>
                <c:pt idx="276">
                  <c:v>47.000492095947266</c:v>
                </c:pt>
                <c:pt idx="277">
                  <c:v>47.439178466796875</c:v>
                </c:pt>
                <c:pt idx="278">
                  <c:v>47.695606231689453</c:v>
                </c:pt>
                <c:pt idx="279">
                  <c:v>48.721317291259766</c:v>
                </c:pt>
                <c:pt idx="280">
                  <c:v>49.874259948730469</c:v>
                </c:pt>
                <c:pt idx="281">
                  <c:v>51.285598754882813</c:v>
                </c:pt>
                <c:pt idx="282">
                  <c:v>51.285598754882813</c:v>
                </c:pt>
                <c:pt idx="283">
                  <c:v>51.285598754882813</c:v>
                </c:pt>
                <c:pt idx="284">
                  <c:v>51.285598754882813</c:v>
                </c:pt>
                <c:pt idx="285">
                  <c:v>51.285598754882813</c:v>
                </c:pt>
                <c:pt idx="286">
                  <c:v>51.285598754882813</c:v>
                </c:pt>
                <c:pt idx="287">
                  <c:v>51.285598754882813</c:v>
                </c:pt>
                <c:pt idx="288">
                  <c:v>51.285598754882813</c:v>
                </c:pt>
                <c:pt idx="289">
                  <c:v>51.285598754882813</c:v>
                </c:pt>
                <c:pt idx="290">
                  <c:v>51.285598754882813</c:v>
                </c:pt>
                <c:pt idx="291">
                  <c:v>56.309169769287109</c:v>
                </c:pt>
                <c:pt idx="292">
                  <c:v>56.722690582275391</c:v>
                </c:pt>
                <c:pt idx="293">
                  <c:v>57.938743591308594</c:v>
                </c:pt>
                <c:pt idx="294">
                  <c:v>30.771360397338867</c:v>
                </c:pt>
                <c:pt idx="295">
                  <c:v>31.187847137451172</c:v>
                </c:pt>
                <c:pt idx="296">
                  <c:v>33.086544036865234</c:v>
                </c:pt>
                <c:pt idx="297">
                  <c:v>76.992294311523438</c:v>
                </c:pt>
                <c:pt idx="298">
                  <c:v>26.71875</c:v>
                </c:pt>
                <c:pt idx="299">
                  <c:v>81.330162048339844</c:v>
                </c:pt>
                <c:pt idx="300">
                  <c:v>81.330162048339844</c:v>
                </c:pt>
                <c:pt idx="301">
                  <c:v>81.330162048339844</c:v>
                </c:pt>
                <c:pt idx="302">
                  <c:v>28.100234985351563</c:v>
                </c:pt>
                <c:pt idx="303">
                  <c:v>10.91387939453125</c:v>
                </c:pt>
                <c:pt idx="304">
                  <c:v>44.2802734375</c:v>
                </c:pt>
                <c:pt idx="305">
                  <c:v>45.587200164794922</c:v>
                </c:pt>
                <c:pt idx="306">
                  <c:v>34.190399169921875</c:v>
                </c:pt>
                <c:pt idx="307">
                  <c:v>45.587200164794922</c:v>
                </c:pt>
                <c:pt idx="308">
                  <c:v>34.343002319335938</c:v>
                </c:pt>
                <c:pt idx="309">
                  <c:v>35.25885009765625</c:v>
                </c:pt>
                <c:pt idx="310">
                  <c:v>36.407608032226563</c:v>
                </c:pt>
                <c:pt idx="311">
                  <c:v>36.504234313964844</c:v>
                </c:pt>
                <c:pt idx="312">
                  <c:v>36.790840148925781</c:v>
                </c:pt>
                <c:pt idx="313">
                  <c:v>12.496392250061035</c:v>
                </c:pt>
                <c:pt idx="314">
                  <c:v>37.539443969726563</c:v>
                </c:pt>
                <c:pt idx="315">
                  <c:v>52.332191467285156</c:v>
                </c:pt>
                <c:pt idx="316">
                  <c:v>40.080978393554688</c:v>
                </c:pt>
                <c:pt idx="317">
                  <c:v>40.936794281005859</c:v>
                </c:pt>
                <c:pt idx="318">
                  <c:v>41.561882019042969</c:v>
                </c:pt>
                <c:pt idx="319">
                  <c:v>42.737998962402344</c:v>
                </c:pt>
                <c:pt idx="320">
                  <c:v>42.737998962402344</c:v>
                </c:pt>
                <c:pt idx="321">
                  <c:v>42.737998962402344</c:v>
                </c:pt>
                <c:pt idx="322">
                  <c:v>43.567024230957031</c:v>
                </c:pt>
                <c:pt idx="323">
                  <c:v>43.609451293945313</c:v>
                </c:pt>
                <c:pt idx="324">
                  <c:v>45.346874237060547</c:v>
                </c:pt>
                <c:pt idx="325">
                  <c:v>35.401309967041016</c:v>
                </c:pt>
                <c:pt idx="326">
                  <c:v>45.771480560302734</c:v>
                </c:pt>
                <c:pt idx="327">
                  <c:v>15.552278518676758</c:v>
                </c:pt>
                <c:pt idx="328">
                  <c:v>6.6869940757751465</c:v>
                </c:pt>
                <c:pt idx="329">
                  <c:v>37.395748138427734</c:v>
                </c:pt>
                <c:pt idx="330">
                  <c:v>37.894359588623047</c:v>
                </c:pt>
                <c:pt idx="331">
                  <c:v>49.061428070068359</c:v>
                </c:pt>
                <c:pt idx="332">
                  <c:v>49.061428070068359</c:v>
                </c:pt>
                <c:pt idx="333">
                  <c:v>0</c:v>
                </c:pt>
                <c:pt idx="334">
                  <c:v>16.619211196899414</c:v>
                </c:pt>
                <c:pt idx="335">
                  <c:v>25.024103164672852</c:v>
                </c:pt>
                <c:pt idx="336">
                  <c:v>51.328197479248047</c:v>
                </c:pt>
                <c:pt idx="337">
                  <c:v>40.263645172119141</c:v>
                </c:pt>
                <c:pt idx="338">
                  <c:v>0</c:v>
                </c:pt>
                <c:pt idx="339">
                  <c:v>17.807498931884766</c:v>
                </c:pt>
                <c:pt idx="340">
                  <c:v>17.807498931884766</c:v>
                </c:pt>
                <c:pt idx="341">
                  <c:v>17.807498931884766</c:v>
                </c:pt>
                <c:pt idx="342">
                  <c:v>17.850263595581055</c:v>
                </c:pt>
                <c:pt idx="343">
                  <c:v>17.875926971435547</c:v>
                </c:pt>
                <c:pt idx="344">
                  <c:v>18.201068878173828</c:v>
                </c:pt>
                <c:pt idx="345">
                  <c:v>18.519800186157227</c:v>
                </c:pt>
                <c:pt idx="346">
                  <c:v>19.624570846557617</c:v>
                </c:pt>
                <c:pt idx="347">
                  <c:v>8.5128259658813477</c:v>
                </c:pt>
                <c:pt idx="348">
                  <c:v>19.944398880004883</c:v>
                </c:pt>
                <c:pt idx="349">
                  <c:v>19.944398880004883</c:v>
                </c:pt>
                <c:pt idx="350">
                  <c:v>19.944398880004883</c:v>
                </c:pt>
                <c:pt idx="351">
                  <c:v>20.218734741210938</c:v>
                </c:pt>
                <c:pt idx="352">
                  <c:v>20.780941009521484</c:v>
                </c:pt>
                <c:pt idx="353">
                  <c:v>31.626119613647461</c:v>
                </c:pt>
                <c:pt idx="354">
                  <c:v>21.161874771118164</c:v>
                </c:pt>
                <c:pt idx="355">
                  <c:v>21.641670227050781</c:v>
                </c:pt>
                <c:pt idx="356">
                  <c:v>21.641670227050781</c:v>
                </c:pt>
                <c:pt idx="357">
                  <c:v>0</c:v>
                </c:pt>
                <c:pt idx="358">
                  <c:v>21.841281890869141</c:v>
                </c:pt>
                <c:pt idx="359">
                  <c:v>21.841281890869141</c:v>
                </c:pt>
                <c:pt idx="360">
                  <c:v>9.5</c:v>
                </c:pt>
                <c:pt idx="361">
                  <c:v>22.289979934692383</c:v>
                </c:pt>
                <c:pt idx="362">
                  <c:v>9.609283447265625</c:v>
                </c:pt>
                <c:pt idx="363">
                  <c:v>67.775131225585938</c:v>
                </c:pt>
                <c:pt idx="364">
                  <c:v>22.793600082397461</c:v>
                </c:pt>
                <c:pt idx="365">
                  <c:v>22.793600082397461</c:v>
                </c:pt>
                <c:pt idx="366">
                  <c:v>34.190399169921875</c:v>
                </c:pt>
                <c:pt idx="367">
                  <c:v>23.149749755859375</c:v>
                </c:pt>
                <c:pt idx="368">
                  <c:v>23.343456268310547</c:v>
                </c:pt>
                <c:pt idx="369">
                  <c:v>23.459573745727539</c:v>
                </c:pt>
                <c:pt idx="370">
                  <c:v>23.75</c:v>
                </c:pt>
                <c:pt idx="371">
                  <c:v>23.75</c:v>
                </c:pt>
                <c:pt idx="372">
                  <c:v>23.933279037475586</c:v>
                </c:pt>
                <c:pt idx="373">
                  <c:v>4.2737998962402344</c:v>
                </c:pt>
                <c:pt idx="374">
                  <c:v>24.271738052368164</c:v>
                </c:pt>
                <c:pt idx="375">
                  <c:v>36.617183685302734</c:v>
                </c:pt>
                <c:pt idx="376">
                  <c:v>24.930500030517578</c:v>
                </c:pt>
                <c:pt idx="377">
                  <c:v>0</c:v>
                </c:pt>
                <c:pt idx="378">
                  <c:v>24.930500030517578</c:v>
                </c:pt>
                <c:pt idx="379">
                  <c:v>24.930500030517578</c:v>
                </c:pt>
                <c:pt idx="380">
                  <c:v>24.930500030517578</c:v>
                </c:pt>
                <c:pt idx="381">
                  <c:v>16.624753952026367</c:v>
                </c:pt>
                <c:pt idx="382">
                  <c:v>25.333333969116211</c:v>
                </c:pt>
                <c:pt idx="383">
                  <c:v>25.414096832275391</c:v>
                </c:pt>
                <c:pt idx="384">
                  <c:v>25.642799377441406</c:v>
                </c:pt>
                <c:pt idx="385">
                  <c:v>25.642799377441406</c:v>
                </c:pt>
                <c:pt idx="386">
                  <c:v>25.642799377441406</c:v>
                </c:pt>
                <c:pt idx="387">
                  <c:v>17.095199584960938</c:v>
                </c:pt>
                <c:pt idx="388">
                  <c:v>0</c:v>
                </c:pt>
                <c:pt idx="389">
                  <c:v>25.714029312133789</c:v>
                </c:pt>
                <c:pt idx="390">
                  <c:v>0</c:v>
                </c:pt>
                <c:pt idx="391">
                  <c:v>8.6162881851196289</c:v>
                </c:pt>
                <c:pt idx="392">
                  <c:v>25.920093536376953</c:v>
                </c:pt>
                <c:pt idx="393">
                  <c:v>25.927719116210938</c:v>
                </c:pt>
                <c:pt idx="394">
                  <c:v>26.066774368286133</c:v>
                </c:pt>
                <c:pt idx="395">
                  <c:v>26.070178985595703</c:v>
                </c:pt>
                <c:pt idx="396">
                  <c:v>26.700031280517578</c:v>
                </c:pt>
                <c:pt idx="397">
                  <c:v>26.711250305175781</c:v>
                </c:pt>
                <c:pt idx="398">
                  <c:v>26.711250305175781</c:v>
                </c:pt>
                <c:pt idx="399">
                  <c:v>8.9037494659423828</c:v>
                </c:pt>
                <c:pt idx="400">
                  <c:v>9.0173625946044922</c:v>
                </c:pt>
                <c:pt idx="401">
                  <c:v>27.067399978637695</c:v>
                </c:pt>
                <c:pt idx="402">
                  <c:v>27.067399978637695</c:v>
                </c:pt>
                <c:pt idx="403">
                  <c:v>9.1005344390869141</c:v>
                </c:pt>
                <c:pt idx="404">
                  <c:v>27.572120666503906</c:v>
                </c:pt>
                <c:pt idx="405">
                  <c:v>27.680408477783203</c:v>
                </c:pt>
                <c:pt idx="406">
                  <c:v>27.707921981811523</c:v>
                </c:pt>
                <c:pt idx="407">
                  <c:v>27.707921981811523</c:v>
                </c:pt>
                <c:pt idx="408">
                  <c:v>27.707921981811523</c:v>
                </c:pt>
                <c:pt idx="409">
                  <c:v>27.707921981811523</c:v>
                </c:pt>
                <c:pt idx="410">
                  <c:v>27.707921981811523</c:v>
                </c:pt>
                <c:pt idx="411">
                  <c:v>27.707921981811523</c:v>
                </c:pt>
                <c:pt idx="412">
                  <c:v>27.779699325561523</c:v>
                </c:pt>
                <c:pt idx="413">
                  <c:v>27.779699325561523</c:v>
                </c:pt>
                <c:pt idx="414">
                  <c:v>28.491998672485352</c:v>
                </c:pt>
                <c:pt idx="415">
                  <c:v>28.491998672485352</c:v>
                </c:pt>
                <c:pt idx="416">
                  <c:v>28.491998672485352</c:v>
                </c:pt>
                <c:pt idx="417">
                  <c:v>28.491998672485352</c:v>
                </c:pt>
                <c:pt idx="418">
                  <c:v>28.491998672485352</c:v>
                </c:pt>
                <c:pt idx="419">
                  <c:v>28.491998672485352</c:v>
                </c:pt>
                <c:pt idx="420">
                  <c:v>28.491998672485352</c:v>
                </c:pt>
                <c:pt idx="421">
                  <c:v>28.491998672485352</c:v>
                </c:pt>
                <c:pt idx="422">
                  <c:v>28.491998672485352</c:v>
                </c:pt>
                <c:pt idx="423">
                  <c:v>28.491998672485352</c:v>
                </c:pt>
                <c:pt idx="424">
                  <c:v>28.491998672485352</c:v>
                </c:pt>
                <c:pt idx="425">
                  <c:v>28.491998672485352</c:v>
                </c:pt>
                <c:pt idx="426">
                  <c:v>28.491998672485352</c:v>
                </c:pt>
                <c:pt idx="427">
                  <c:v>28.491998672485352</c:v>
                </c:pt>
                <c:pt idx="428">
                  <c:v>28.491998672485352</c:v>
                </c:pt>
                <c:pt idx="429">
                  <c:v>28.491998672485352</c:v>
                </c:pt>
                <c:pt idx="430">
                  <c:v>28.491998672485352</c:v>
                </c:pt>
                <c:pt idx="431">
                  <c:v>28.491998672485352</c:v>
                </c:pt>
                <c:pt idx="432">
                  <c:v>28.491998672485352</c:v>
                </c:pt>
                <c:pt idx="433">
                  <c:v>28.601482391357422</c:v>
                </c:pt>
                <c:pt idx="434">
                  <c:v>0</c:v>
                </c:pt>
                <c:pt idx="435">
                  <c:v>28.619167327880859</c:v>
                </c:pt>
                <c:pt idx="436">
                  <c:v>19.300485610961914</c:v>
                </c:pt>
                <c:pt idx="437">
                  <c:v>23.719589233398438</c:v>
                </c:pt>
                <c:pt idx="438">
                  <c:v>29.493749618530273</c:v>
                </c:pt>
                <c:pt idx="439">
                  <c:v>0</c:v>
                </c:pt>
                <c:pt idx="440">
                  <c:v>0</c:v>
                </c:pt>
                <c:pt idx="441">
                  <c:v>0</c:v>
                </c:pt>
                <c:pt idx="442">
                  <c:v>12.821399688720703</c:v>
                </c:pt>
                <c:pt idx="443">
                  <c:v>30.231250762939453</c:v>
                </c:pt>
                <c:pt idx="444">
                  <c:v>30.231250762939453</c:v>
                </c:pt>
                <c:pt idx="445">
                  <c:v>30.231250762939453</c:v>
                </c:pt>
                <c:pt idx="446">
                  <c:v>12.958805084228516</c:v>
                </c:pt>
                <c:pt idx="447">
                  <c:v>10.107869148254395</c:v>
                </c:pt>
                <c:pt idx="448">
                  <c:v>30.361749649047852</c:v>
                </c:pt>
                <c:pt idx="449">
                  <c:v>30.514320373535156</c:v>
                </c:pt>
                <c:pt idx="450">
                  <c:v>20.558143615722656</c:v>
                </c:pt>
                <c:pt idx="451">
                  <c:v>31.282871246337891</c:v>
                </c:pt>
                <c:pt idx="452">
                  <c:v>25.642799377441406</c:v>
                </c:pt>
                <c:pt idx="453">
                  <c:v>3.5370562076568604</c:v>
                </c:pt>
                <c:pt idx="454">
                  <c:v>17.451349258422852</c:v>
                </c:pt>
                <c:pt idx="455">
                  <c:v>0</c:v>
                </c:pt>
                <c:pt idx="456">
                  <c:v>0</c:v>
                </c:pt>
                <c:pt idx="457">
                  <c:v>14.10353946685791</c:v>
                </c:pt>
                <c:pt idx="458">
                  <c:v>0</c:v>
                </c:pt>
                <c:pt idx="459">
                  <c:v>14.25</c:v>
                </c:pt>
                <c:pt idx="460">
                  <c:v>27.208124160766602</c:v>
                </c:pt>
                <c:pt idx="461">
                  <c:v>14.300159454345703</c:v>
                </c:pt>
                <c:pt idx="462">
                  <c:v>3.7145154476165771</c:v>
                </c:pt>
                <c:pt idx="463">
                  <c:v>0</c:v>
                </c:pt>
                <c:pt idx="464">
                  <c:v>0</c:v>
                </c:pt>
                <c:pt idx="465">
                  <c:v>34.142822265625</c:v>
                </c:pt>
                <c:pt idx="466">
                  <c:v>22.793600082397461</c:v>
                </c:pt>
                <c:pt idx="467">
                  <c:v>0</c:v>
                </c:pt>
                <c:pt idx="468">
                  <c:v>0</c:v>
                </c:pt>
                <c:pt idx="469">
                  <c:v>51.328197479248047</c:v>
                </c:pt>
                <c:pt idx="470">
                  <c:v>0</c:v>
                </c:pt>
                <c:pt idx="471">
                  <c:v>0</c:v>
                </c:pt>
                <c:pt idx="472">
                  <c:v>0</c:v>
                </c:pt>
                <c:pt idx="473">
                  <c:v>11.64610481262207</c:v>
                </c:pt>
                <c:pt idx="474">
                  <c:v>0</c:v>
                </c:pt>
                <c:pt idx="475">
                  <c:v>0</c:v>
                </c:pt>
                <c:pt idx="476">
                  <c:v>0</c:v>
                </c:pt>
                <c:pt idx="477">
                  <c:v>0</c:v>
                </c:pt>
                <c:pt idx="478">
                  <c:v>35.614997863769531</c:v>
                </c:pt>
                <c:pt idx="479">
                  <c:v>35.751853942871094</c:v>
                </c:pt>
                <c:pt idx="480">
                  <c:v>35.849964141845703</c:v>
                </c:pt>
                <c:pt idx="481">
                  <c:v>35.939815521240234</c:v>
                </c:pt>
                <c:pt idx="482">
                  <c:v>0</c:v>
                </c:pt>
                <c:pt idx="483">
                  <c:v>54.220108032226563</c:v>
                </c:pt>
                <c:pt idx="484">
                  <c:v>0</c:v>
                </c:pt>
                <c:pt idx="485">
                  <c:v>9.1542959213256836</c:v>
                </c:pt>
                <c:pt idx="486">
                  <c:v>0</c:v>
                </c:pt>
                <c:pt idx="487">
                  <c:v>0</c:v>
                </c:pt>
                <c:pt idx="488">
                  <c:v>0</c:v>
                </c:pt>
                <c:pt idx="489">
                  <c:v>15.871406555175781</c:v>
                </c:pt>
                <c:pt idx="490">
                  <c:v>0</c:v>
                </c:pt>
                <c:pt idx="491">
                  <c:v>0</c:v>
                </c:pt>
                <c:pt idx="492">
                  <c:v>16.026750564575195</c:v>
                </c:pt>
                <c:pt idx="493">
                  <c:v>0</c:v>
                </c:pt>
                <c:pt idx="494">
                  <c:v>0</c:v>
                </c:pt>
                <c:pt idx="495">
                  <c:v>12.735891342163086</c:v>
                </c:pt>
                <c:pt idx="496">
                  <c:v>0</c:v>
                </c:pt>
                <c:pt idx="497">
                  <c:v>0</c:v>
                </c:pt>
                <c:pt idx="498">
                  <c:v>0</c:v>
                </c:pt>
                <c:pt idx="499">
                  <c:v>0</c:v>
                </c:pt>
                <c:pt idx="500">
                  <c:v>16.624753952026367</c:v>
                </c:pt>
                <c:pt idx="501">
                  <c:v>16.624753952026367</c:v>
                </c:pt>
                <c:pt idx="502">
                  <c:v>0</c:v>
                </c:pt>
                <c:pt idx="503">
                  <c:v>0</c:v>
                </c:pt>
                <c:pt idx="504">
                  <c:v>0</c:v>
                </c:pt>
                <c:pt idx="505">
                  <c:v>0</c:v>
                </c:pt>
                <c:pt idx="506">
                  <c:v>0</c:v>
                </c:pt>
                <c:pt idx="507">
                  <c:v>0</c:v>
                </c:pt>
                <c:pt idx="508">
                  <c:v>0</c:v>
                </c:pt>
                <c:pt idx="509">
                  <c:v>0</c:v>
                </c:pt>
                <c:pt idx="510">
                  <c:v>0</c:v>
                </c:pt>
                <c:pt idx="511">
                  <c:v>0</c:v>
                </c:pt>
                <c:pt idx="512">
                  <c:v>9.9721994400024414</c:v>
                </c:pt>
                <c:pt idx="513">
                  <c:v>0</c:v>
                </c:pt>
                <c:pt idx="514">
                  <c:v>0</c:v>
                </c:pt>
                <c:pt idx="515">
                  <c:v>0</c:v>
                </c:pt>
                <c:pt idx="516">
                  <c:v>4.4609756469726563</c:v>
                </c:pt>
                <c:pt idx="517">
                  <c:v>0</c:v>
                </c:pt>
                <c:pt idx="518">
                  <c:v>0</c:v>
                </c:pt>
                <c:pt idx="519">
                  <c:v>0</c:v>
                </c:pt>
                <c:pt idx="520">
                  <c:v>0</c:v>
                </c:pt>
                <c:pt idx="521">
                  <c:v>0</c:v>
                </c:pt>
                <c:pt idx="522">
                  <c:v>0</c:v>
                </c:pt>
                <c:pt idx="523">
                  <c:v>0</c:v>
                </c:pt>
                <c:pt idx="524">
                  <c:v>0</c:v>
                </c:pt>
                <c:pt idx="525">
                  <c:v>0</c:v>
                </c:pt>
                <c:pt idx="526">
                  <c:v>10.313840866088867</c:v>
                </c:pt>
                <c:pt idx="527">
                  <c:v>0</c:v>
                </c:pt>
                <c:pt idx="528">
                  <c:v>0</c:v>
                </c:pt>
                <c:pt idx="529">
                  <c:v>0</c:v>
                </c:pt>
                <c:pt idx="530">
                  <c:v>0</c:v>
                </c:pt>
                <c:pt idx="531">
                  <c:v>0</c:v>
                </c:pt>
                <c:pt idx="532">
                  <c:v>0</c:v>
                </c:pt>
                <c:pt idx="533">
                  <c:v>0</c:v>
                </c:pt>
                <c:pt idx="534">
                  <c:v>0</c:v>
                </c:pt>
                <c:pt idx="535">
                  <c:v>0</c:v>
                </c:pt>
                <c:pt idx="536">
                  <c:v>14.245999336242676</c:v>
                </c:pt>
                <c:pt idx="537">
                  <c:v>14.245999336242676</c:v>
                </c:pt>
                <c:pt idx="538">
                  <c:v>0</c:v>
                </c:pt>
                <c:pt idx="539">
                  <c:v>0</c:v>
                </c:pt>
                <c:pt idx="540">
                  <c:v>0</c:v>
                </c:pt>
                <c:pt idx="541">
                  <c:v>42.77349853515625</c:v>
                </c:pt>
                <c:pt idx="542">
                  <c:v>42.77349853515625</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7.9357032775878906</c:v>
                </c:pt>
                <c:pt idx="559">
                  <c:v>0</c:v>
                </c:pt>
                <c:pt idx="560">
                  <c:v>0</c:v>
                </c:pt>
                <c:pt idx="561">
                  <c:v>0</c:v>
                </c:pt>
                <c:pt idx="562">
                  <c:v>0</c:v>
                </c:pt>
                <c:pt idx="563">
                  <c:v>0</c:v>
                </c:pt>
                <c:pt idx="564">
                  <c:v>45.183422088623047</c:v>
                </c:pt>
                <c:pt idx="565">
                  <c:v>45.183422088623047</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8.0864582061767578</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12.092499732971191</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21.402158737182617</c:v>
                </c:pt>
                <c:pt idx="611">
                  <c:v>0</c:v>
                </c:pt>
                <c:pt idx="612">
                  <c:v>21.563888549804688</c:v>
                </c:pt>
                <c:pt idx="613">
                  <c:v>21.563888549804688</c:v>
                </c:pt>
                <c:pt idx="614">
                  <c:v>0</c:v>
                </c:pt>
                <c:pt idx="615">
                  <c:v>0</c:v>
                </c:pt>
                <c:pt idx="616">
                  <c:v>0</c:v>
                </c:pt>
                <c:pt idx="617">
                  <c:v>0</c:v>
                </c:pt>
                <c:pt idx="618">
                  <c:v>0</c:v>
                </c:pt>
                <c:pt idx="619">
                  <c:v>0</c:v>
                </c:pt>
                <c:pt idx="620">
                  <c:v>0</c:v>
                </c:pt>
                <c:pt idx="621">
                  <c:v>0</c:v>
                </c:pt>
                <c:pt idx="622">
                  <c:v>0</c:v>
                </c:pt>
                <c:pt idx="623">
                  <c:v>21.964076995849609</c:v>
                </c:pt>
                <c:pt idx="624">
                  <c:v>5.6984000205993652</c:v>
                </c:pt>
                <c:pt idx="625">
                  <c:v>12.83486270904541</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2.8492000102996826</c:v>
                </c:pt>
                <c:pt idx="650">
                  <c:v>0</c:v>
                </c:pt>
                <c:pt idx="651">
                  <c:v>6.0462498664855957</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1.139680027961731</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2.1386749744415283</c:v>
                </c:pt>
                <c:pt idx="767">
                  <c:v>0</c:v>
                </c:pt>
                <c:pt idx="768">
                  <c:v>0</c:v>
                </c:pt>
                <c:pt idx="769">
                  <c:v>0</c:v>
                </c:pt>
                <c:pt idx="770">
                  <c:v>0</c:v>
                </c:pt>
              </c:numCache>
            </c:numRef>
          </c:val>
          <c:extLst>
            <c:ext xmlns:c16="http://schemas.microsoft.com/office/drawing/2014/chart" uri="{C3380CC4-5D6E-409C-BE32-E72D297353CC}">
              <c16:uniqueId val="{00000001-6AEB-4BC6-8B09-1DA00AF88EA8}"/>
            </c:ext>
          </c:extLst>
        </c:ser>
        <c:dLbls>
          <c:showLegendKey val="0"/>
          <c:showVal val="0"/>
          <c:showCatName val="0"/>
          <c:showSerName val="0"/>
          <c:showPercent val="0"/>
          <c:showBubbleSize val="0"/>
        </c:dLbls>
        <c:gapWidth val="100"/>
        <c:overlap val="100"/>
        <c:axId val="2017747408"/>
        <c:axId val="2017744528"/>
      </c:barChart>
      <c:catAx>
        <c:axId val="2017747408"/>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Distribución de municipios</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17744528"/>
        <c:crosses val="autoZero"/>
        <c:auto val="1"/>
        <c:lblAlgn val="ctr"/>
        <c:lblOffset val="100"/>
        <c:tickLblSkip val="154"/>
        <c:tickMarkSkip val="154"/>
        <c:noMultiLvlLbl val="0"/>
      </c:catAx>
      <c:valAx>
        <c:axId val="2017744528"/>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1774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'G4-1'!$D$9</c:f>
              <c:strCache>
                <c:ptCount val="1"/>
                <c:pt idx="0">
                  <c:v>Empresas creadas</c:v>
                </c:pt>
              </c:strCache>
            </c:strRef>
          </c:tx>
          <c:spPr>
            <a:solidFill>
              <a:schemeClr val="accent6">
                <a:lumMod val="40000"/>
                <a:lumOff val="60000"/>
              </a:schemeClr>
            </a:solidFill>
            <a:ln>
              <a:noFill/>
            </a:ln>
            <a:effectLst/>
          </c:spPr>
          <c:invertIfNegative val="0"/>
          <c:cat>
            <c:numRef>
              <c:f>'G4-1'!$E$7:$K$7</c:f>
              <c:numCache>
                <c:formatCode>General</c:formatCode>
                <c:ptCount val="7"/>
                <c:pt idx="0">
                  <c:v>2017</c:v>
                </c:pt>
                <c:pt idx="1">
                  <c:v>2018</c:v>
                </c:pt>
                <c:pt idx="2">
                  <c:v>2019</c:v>
                </c:pt>
                <c:pt idx="3">
                  <c:v>2020</c:v>
                </c:pt>
                <c:pt idx="4">
                  <c:v>2021</c:v>
                </c:pt>
                <c:pt idx="5">
                  <c:v>2022</c:v>
                </c:pt>
                <c:pt idx="6">
                  <c:v>2023</c:v>
                </c:pt>
              </c:numCache>
            </c:numRef>
          </c:cat>
          <c:val>
            <c:numRef>
              <c:f>'G4-1'!$E$9:$K$9</c:f>
              <c:numCache>
                <c:formatCode>General</c:formatCode>
                <c:ptCount val="7"/>
                <c:pt idx="0">
                  <c:v>21</c:v>
                </c:pt>
                <c:pt idx="1">
                  <c:v>59</c:v>
                </c:pt>
                <c:pt idx="2">
                  <c:v>48</c:v>
                </c:pt>
                <c:pt idx="3">
                  <c:v>38</c:v>
                </c:pt>
                <c:pt idx="4">
                  <c:v>41</c:v>
                </c:pt>
                <c:pt idx="5">
                  <c:v>22</c:v>
                </c:pt>
                <c:pt idx="6">
                  <c:v>6</c:v>
                </c:pt>
              </c:numCache>
            </c:numRef>
          </c:val>
          <c:extLst>
            <c:ext xmlns:c16="http://schemas.microsoft.com/office/drawing/2014/chart" uri="{C3380CC4-5D6E-409C-BE32-E72D297353CC}">
              <c16:uniqueId val="{00000000-17DC-4D5F-A6BE-9279AC58A23C}"/>
            </c:ext>
          </c:extLst>
        </c:ser>
        <c:ser>
          <c:idx val="1"/>
          <c:order val="1"/>
          <c:tx>
            <c:strRef>
              <c:f>'G4-1'!$D$10</c:f>
              <c:strCache>
                <c:ptCount val="1"/>
                <c:pt idx="0">
                  <c:v>Empresas que cesan actividad</c:v>
                </c:pt>
              </c:strCache>
            </c:strRef>
          </c:tx>
          <c:spPr>
            <a:solidFill>
              <a:schemeClr val="accent2">
                <a:lumMod val="60000"/>
                <a:lumOff val="40000"/>
              </a:schemeClr>
            </a:solidFill>
            <a:ln>
              <a:noFill/>
            </a:ln>
            <a:effectLst/>
          </c:spPr>
          <c:invertIfNegative val="0"/>
          <c:cat>
            <c:numRef>
              <c:f>'G4-1'!$E$7:$K$7</c:f>
              <c:numCache>
                <c:formatCode>General</c:formatCode>
                <c:ptCount val="7"/>
                <c:pt idx="0">
                  <c:v>2017</c:v>
                </c:pt>
                <c:pt idx="1">
                  <c:v>2018</c:v>
                </c:pt>
                <c:pt idx="2">
                  <c:v>2019</c:v>
                </c:pt>
                <c:pt idx="3">
                  <c:v>2020</c:v>
                </c:pt>
                <c:pt idx="4">
                  <c:v>2021</c:v>
                </c:pt>
                <c:pt idx="5">
                  <c:v>2022</c:v>
                </c:pt>
                <c:pt idx="6">
                  <c:v>2023</c:v>
                </c:pt>
              </c:numCache>
            </c:numRef>
          </c:cat>
          <c:val>
            <c:numRef>
              <c:f>'G4-1'!$E$10:$K$10</c:f>
              <c:numCache>
                <c:formatCode>General</c:formatCode>
                <c:ptCount val="7"/>
                <c:pt idx="0">
                  <c:v>-37</c:v>
                </c:pt>
                <c:pt idx="1">
                  <c:v>-27</c:v>
                </c:pt>
                <c:pt idx="2">
                  <c:v>-37</c:v>
                </c:pt>
                <c:pt idx="3">
                  <c:v>-57</c:v>
                </c:pt>
                <c:pt idx="4">
                  <c:v>-25</c:v>
                </c:pt>
                <c:pt idx="5">
                  <c:v>-63</c:v>
                </c:pt>
                <c:pt idx="6">
                  <c:v>-59</c:v>
                </c:pt>
              </c:numCache>
            </c:numRef>
          </c:val>
          <c:extLst>
            <c:ext xmlns:c16="http://schemas.microsoft.com/office/drawing/2014/chart" uri="{C3380CC4-5D6E-409C-BE32-E72D297353CC}">
              <c16:uniqueId val="{00000001-17DC-4D5F-A6BE-9279AC58A23C}"/>
            </c:ext>
          </c:extLst>
        </c:ser>
        <c:dLbls>
          <c:showLegendKey val="0"/>
          <c:showVal val="0"/>
          <c:showCatName val="0"/>
          <c:showSerName val="0"/>
          <c:showPercent val="0"/>
          <c:showBubbleSize val="0"/>
        </c:dLbls>
        <c:gapWidth val="150"/>
        <c:overlap val="100"/>
        <c:axId val="1470879679"/>
        <c:axId val="1470880159"/>
      </c:barChart>
      <c:lineChart>
        <c:grouping val="stacked"/>
        <c:varyColors val="0"/>
        <c:ser>
          <c:idx val="2"/>
          <c:order val="2"/>
          <c:tx>
            <c:strRef>
              <c:f>'G4-1'!$D$8</c:f>
              <c:strCache>
                <c:ptCount val="1"/>
                <c:pt idx="0">
                  <c:v>Creacion neta de empresas</c:v>
                </c:pt>
              </c:strCache>
            </c:strRef>
          </c:tx>
          <c:spPr>
            <a:ln w="28575" cap="rnd">
              <a:noFill/>
              <a:round/>
            </a:ln>
            <a:effectLst/>
          </c:spPr>
          <c:marker>
            <c:symbol val="circle"/>
            <c:size val="5"/>
            <c:spPr>
              <a:solidFill>
                <a:schemeClr val="tx1"/>
              </a:solidFill>
              <a:ln w="9525">
                <a:noFill/>
              </a:ln>
              <a:effectLst/>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'G4-1'!$E$8:$K$8</c:f>
              <c:numCache>
                <c:formatCode>General</c:formatCode>
                <c:ptCount val="7"/>
                <c:pt idx="0">
                  <c:v>-16</c:v>
                </c:pt>
                <c:pt idx="1">
                  <c:v>32</c:v>
                </c:pt>
                <c:pt idx="2">
                  <c:v>11</c:v>
                </c:pt>
                <c:pt idx="3">
                  <c:v>-19</c:v>
                </c:pt>
                <c:pt idx="4">
                  <c:v>16</c:v>
                </c:pt>
                <c:pt idx="5">
                  <c:v>-41</c:v>
                </c:pt>
                <c:pt idx="6">
                  <c:v>-53</c:v>
                </c:pt>
              </c:numCache>
            </c:numRef>
          </c:val>
          <c:smooth val="0"/>
          <c:extLst>
            <c:ext xmlns:c16="http://schemas.microsoft.com/office/drawing/2014/chart" uri="{C3380CC4-5D6E-409C-BE32-E72D297353CC}">
              <c16:uniqueId val="{00000002-17DC-4D5F-A6BE-9279AC58A23C}"/>
            </c:ext>
          </c:extLst>
        </c:ser>
        <c:dLbls>
          <c:showLegendKey val="0"/>
          <c:showVal val="0"/>
          <c:showCatName val="0"/>
          <c:showSerName val="0"/>
          <c:showPercent val="0"/>
          <c:showBubbleSize val="0"/>
        </c:dLbls>
        <c:marker val="1"/>
        <c:smooth val="0"/>
        <c:axId val="1470879679"/>
        <c:axId val="1470880159"/>
      </c:lineChart>
      <c:catAx>
        <c:axId val="14708796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70880159"/>
        <c:crosses val="autoZero"/>
        <c:auto val="1"/>
        <c:lblAlgn val="ctr"/>
        <c:lblOffset val="100"/>
        <c:noMultiLvlLbl val="0"/>
      </c:catAx>
      <c:valAx>
        <c:axId val="147088015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Nº de empresas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7087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'G4-2'!$D$9</c:f>
              <c:strCache>
                <c:ptCount val="1"/>
                <c:pt idx="0">
                  <c:v>Ingresos</c:v>
                </c:pt>
              </c:strCache>
            </c:strRef>
          </c:tx>
          <c:spPr>
            <a:ln>
              <a:solidFill>
                <a:srgbClr val="002060"/>
              </a:solidFill>
            </a:ln>
            <a:effectLst/>
          </c:spPr>
          <c:marker>
            <c:symbol val="square"/>
            <c:size val="5"/>
            <c:spPr>
              <a:solidFill>
                <a:srgbClr val="002060"/>
              </a:solidFill>
              <a:ln>
                <a:solidFill>
                  <a:srgbClr val="002060"/>
                </a:solid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'G4-2'!$E$9:$K$9</c:f>
              <c:numCache>
                <c:formatCode>#,##0</c:formatCode>
                <c:ptCount val="7"/>
                <c:pt idx="0">
                  <c:v>89.18604461985143</c:v>
                </c:pt>
                <c:pt idx="1">
                  <c:v>83.923150036068677</c:v>
                </c:pt>
                <c:pt idx="2">
                  <c:v>143.54548346721285</c:v>
                </c:pt>
                <c:pt idx="3">
                  <c:v>100</c:v>
                </c:pt>
                <c:pt idx="4">
                  <c:v>126.80211072916477</c:v>
                </c:pt>
                <c:pt idx="5">
                  <c:v>240.80147299133748</c:v>
                </c:pt>
                <c:pt idx="6">
                  <c:v>231.20702352039424</c:v>
                </c:pt>
              </c:numCache>
            </c:numRef>
          </c:val>
          <c:smooth val="0"/>
          <c:extLst>
            <c:ext xmlns:c16="http://schemas.microsoft.com/office/drawing/2014/chart" uri="{C3380CC4-5D6E-409C-BE32-E72D297353CC}">
              <c16:uniqueId val="{00000000-7BF0-4EB3-A374-43855CF38B7A}"/>
            </c:ext>
          </c:extLst>
        </c:ser>
        <c:ser>
          <c:idx val="3"/>
          <c:order val="1"/>
          <c:tx>
            <c:strRef>
              <c:f>'G4-2'!$D$11</c:f>
              <c:strCache>
                <c:ptCount val="1"/>
                <c:pt idx="0">
                  <c:v>Activo</c:v>
                </c:pt>
              </c:strCache>
            </c:strRef>
          </c:tx>
          <c:marker>
            <c:symbol val="square"/>
            <c:size val="5"/>
            <c:spPr>
              <a:ln>
                <a:no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'G4-2'!$E$11:$K$11</c:f>
              <c:numCache>
                <c:formatCode>#,##0</c:formatCode>
                <c:ptCount val="7"/>
                <c:pt idx="0">
                  <c:v>54.234353206378259</c:v>
                </c:pt>
                <c:pt idx="1">
                  <c:v>61.208131723996381</c:v>
                </c:pt>
                <c:pt idx="2">
                  <c:v>84.050110122790983</c:v>
                </c:pt>
                <c:pt idx="3">
                  <c:v>100</c:v>
                </c:pt>
                <c:pt idx="4">
                  <c:v>106.72233048479178</c:v>
                </c:pt>
                <c:pt idx="5">
                  <c:v>146.91118377894176</c:v>
                </c:pt>
                <c:pt idx="6">
                  <c:v>149.59825932515528</c:v>
                </c:pt>
              </c:numCache>
            </c:numRef>
          </c:val>
          <c:smooth val="0"/>
          <c:extLst>
            <c:ext xmlns:c16="http://schemas.microsoft.com/office/drawing/2014/chart" uri="{C3380CC4-5D6E-409C-BE32-E72D297353CC}">
              <c16:uniqueId val="{00000001-7BF0-4EB3-A374-43855CF38B7A}"/>
            </c:ext>
          </c:extLst>
        </c:ser>
        <c:ser>
          <c:idx val="1"/>
          <c:order val="2"/>
          <c:tx>
            <c:strRef>
              <c:f>'G4-2'!$D$13</c:f>
              <c:strCache>
                <c:ptCount val="1"/>
                <c:pt idx="0">
                  <c:v>Trabajadores</c:v>
                </c:pt>
              </c:strCache>
            </c:strRef>
          </c:tx>
          <c:spPr>
            <a:ln>
              <a:solidFill>
                <a:schemeClr val="accent5">
                  <a:lumMod val="75000"/>
                </a:schemeClr>
              </a:solidFill>
            </a:ln>
          </c:spPr>
          <c:marker>
            <c:symbol val="square"/>
            <c:size val="5"/>
            <c:spPr>
              <a:solidFill>
                <a:srgbClr val="7030A0"/>
              </a:solidFill>
              <a:ln>
                <a:no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'G4-2'!$E$13:$K$13</c:f>
              <c:numCache>
                <c:formatCode>#,##0</c:formatCode>
                <c:ptCount val="7"/>
                <c:pt idx="0">
                  <c:v>110.22401439388641</c:v>
                </c:pt>
                <c:pt idx="1">
                  <c:v>90.947855465875506</c:v>
                </c:pt>
                <c:pt idx="2">
                  <c:v>103.79827199927765</c:v>
                </c:pt>
                <c:pt idx="3">
                  <c:v>100</c:v>
                </c:pt>
                <c:pt idx="4">
                  <c:v>106.67864458691562</c:v>
                </c:pt>
                <c:pt idx="5">
                  <c:v>128.08228159723683</c:v>
                </c:pt>
                <c:pt idx="6">
                  <c:v>141.9824543780345</c:v>
                </c:pt>
              </c:numCache>
            </c:numRef>
          </c:val>
          <c:smooth val="0"/>
          <c:extLst>
            <c:ext xmlns:c16="http://schemas.microsoft.com/office/drawing/2014/chart" uri="{C3380CC4-5D6E-409C-BE32-E72D297353CC}">
              <c16:uniqueId val="{00000002-7BF0-4EB3-A374-43855CF38B7A}"/>
            </c:ext>
          </c:extLst>
        </c:ser>
        <c:dLbls>
          <c:showLegendKey val="0"/>
          <c:showVal val="0"/>
          <c:showCatName val="0"/>
          <c:showSerName val="0"/>
          <c:showPercent val="0"/>
          <c:showBubbleSize val="0"/>
        </c:dLbls>
        <c:marker val="1"/>
        <c:smooth val="0"/>
        <c:axId val="1470879679"/>
        <c:axId val="1470880159"/>
      </c:lineChart>
      <c:catAx>
        <c:axId val="14708796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s-ES"/>
          </a:p>
        </c:txPr>
        <c:crossAx val="1470880159"/>
        <c:crosses val="autoZero"/>
        <c:auto val="1"/>
        <c:lblAlgn val="ctr"/>
        <c:lblOffset val="100"/>
        <c:noMultiLvlLbl val="0"/>
      </c:catAx>
      <c:valAx>
        <c:axId val="1470880159"/>
        <c:scaling>
          <c:orientation val="minMax"/>
          <c:max val="250"/>
        </c:scaling>
        <c:delete val="0"/>
        <c:axPos val="l"/>
        <c:majorGridlines>
          <c:spPr>
            <a:ln w="9525" cap="flat" cmpd="sng" algn="ctr">
              <a:solidFill>
                <a:schemeClr val="tx1">
                  <a:lumMod val="15000"/>
                  <a:lumOff val="85000"/>
                </a:schemeClr>
              </a:solidFill>
              <a:prstDash val="dash"/>
              <a:round/>
            </a:ln>
            <a:effectLst/>
          </c:spPr>
        </c:majorGridlines>
        <c:title>
          <c:tx>
            <c:rich>
              <a:bodyPr/>
              <a:lstStyle/>
              <a:p>
                <a:pPr>
                  <a:defRPr/>
                </a:pPr>
                <a:r>
                  <a:rPr lang="en-US"/>
                  <a:t>Índice año 2020 = 100</a:t>
                </a:r>
              </a:p>
            </c:rich>
          </c:tx>
          <c:overlay val="0"/>
        </c:title>
        <c:numFmt formatCode="#,##0" sourceLinked="1"/>
        <c:majorTickMark val="none"/>
        <c:minorTickMark val="none"/>
        <c:tickLblPos val="nextTo"/>
        <c:spPr>
          <a:noFill/>
          <a:ln>
            <a:noFill/>
          </a:ln>
          <a:effectLst/>
        </c:spPr>
        <c:txPr>
          <a:bodyPr rot="-60000000" vert="horz"/>
          <a:lstStyle/>
          <a:p>
            <a:pPr>
              <a:defRPr/>
            </a:pPr>
            <a:endParaRPr lang="es-ES"/>
          </a:p>
        </c:txPr>
        <c:crossAx val="1470879679"/>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'G2-3'!$D$9</c:f>
              <c:strCache>
                <c:ptCount val="1"/>
                <c:pt idx="0">
                  <c:v>GR1: Hogar P ≤ 15 kW</c:v>
                </c:pt>
              </c:strCache>
            </c:strRef>
          </c:tx>
          <c:spPr>
            <a:solidFill>
              <a:srgbClr val="002060"/>
            </a:solidFill>
            <a:ln>
              <a:noFill/>
            </a:ln>
            <a:effectLst/>
          </c:spPr>
          <c:invertIfNegative val="0"/>
          <c:cat>
            <c:strRef>
              <c:f>'G2-3'!$E$8:$F$8</c:f>
              <c:strCache>
                <c:ptCount val="2"/>
                <c:pt idx="0">
                  <c:v>nº</c:v>
                </c:pt>
                <c:pt idx="1">
                  <c:v>MW</c:v>
                </c:pt>
              </c:strCache>
            </c:strRef>
          </c:cat>
          <c:val>
            <c:numRef>
              <c:f>'G2-3'!$E$9:$F$9</c:f>
              <c:numCache>
                <c:formatCode>#,##0</c:formatCode>
                <c:ptCount val="2"/>
                <c:pt idx="0">
                  <c:v>599313</c:v>
                </c:pt>
                <c:pt idx="1">
                  <c:v>2886.302237999676</c:v>
                </c:pt>
              </c:numCache>
            </c:numRef>
          </c:val>
          <c:extLst>
            <c:ext xmlns:c16="http://schemas.microsoft.com/office/drawing/2014/chart" uri="{C3380CC4-5D6E-409C-BE32-E72D297353CC}">
              <c16:uniqueId val="{00000000-7FF4-4D3E-8A95-ADEF438D9A65}"/>
            </c:ext>
          </c:extLst>
        </c:ser>
        <c:ser>
          <c:idx val="1"/>
          <c:order val="1"/>
          <c:tx>
            <c:strRef>
              <c:f>'G2-3'!$D$10</c:f>
              <c:strCache>
                <c:ptCount val="1"/>
                <c:pt idx="0">
                  <c:v>GR2: S&amp;O P ≤ 100 kW</c:v>
                </c:pt>
              </c:strCache>
            </c:strRef>
          </c:tx>
          <c:spPr>
            <a:solidFill>
              <a:srgbClr val="47D45A"/>
            </a:solidFill>
            <a:ln>
              <a:noFill/>
            </a:ln>
            <a:effectLst/>
          </c:spPr>
          <c:invertIfNegative val="0"/>
          <c:cat>
            <c:strRef>
              <c:f>'G2-3'!$E$8:$F$8</c:f>
              <c:strCache>
                <c:ptCount val="2"/>
                <c:pt idx="0">
                  <c:v>nº</c:v>
                </c:pt>
                <c:pt idx="1">
                  <c:v>MW</c:v>
                </c:pt>
              </c:strCache>
            </c:strRef>
          </c:cat>
          <c:val>
            <c:numRef>
              <c:f>'G2-3'!$E$10:$F$10</c:f>
              <c:numCache>
                <c:formatCode>#,##0</c:formatCode>
                <c:ptCount val="2"/>
                <c:pt idx="0">
                  <c:v>79456</c:v>
                </c:pt>
                <c:pt idx="1">
                  <c:v>1379.5103330045165</c:v>
                </c:pt>
              </c:numCache>
            </c:numRef>
          </c:val>
          <c:extLst>
            <c:ext xmlns:c16="http://schemas.microsoft.com/office/drawing/2014/chart" uri="{C3380CC4-5D6E-409C-BE32-E72D297353CC}">
              <c16:uniqueId val="{00000001-7FF4-4D3E-8A95-ADEF438D9A65}"/>
            </c:ext>
          </c:extLst>
        </c:ser>
        <c:ser>
          <c:idx val="2"/>
          <c:order val="2"/>
          <c:tx>
            <c:strRef>
              <c:f>'G2-3'!$D$11</c:f>
              <c:strCache>
                <c:ptCount val="1"/>
                <c:pt idx="0">
                  <c:v>GR3: S&amp;O P &gt; 100 kW</c:v>
                </c:pt>
              </c:strCache>
            </c:strRef>
          </c:tx>
          <c:spPr>
            <a:solidFill>
              <a:srgbClr val="005400"/>
            </a:solidFill>
            <a:ln>
              <a:noFill/>
            </a:ln>
            <a:effectLst/>
          </c:spPr>
          <c:invertIfNegative val="0"/>
          <c:cat>
            <c:strRef>
              <c:f>'G2-3'!$E$8:$F$8</c:f>
              <c:strCache>
                <c:ptCount val="2"/>
                <c:pt idx="0">
                  <c:v>nº</c:v>
                </c:pt>
                <c:pt idx="1">
                  <c:v>MW</c:v>
                </c:pt>
              </c:strCache>
            </c:strRef>
          </c:cat>
          <c:val>
            <c:numRef>
              <c:f>'G2-3'!$E$11:$F$11</c:f>
              <c:numCache>
                <c:formatCode>#,##0</c:formatCode>
                <c:ptCount val="2"/>
                <c:pt idx="0">
                  <c:v>1276</c:v>
                </c:pt>
                <c:pt idx="1">
                  <c:v>763.89372505187987</c:v>
                </c:pt>
              </c:numCache>
            </c:numRef>
          </c:val>
          <c:extLst>
            <c:ext xmlns:c16="http://schemas.microsoft.com/office/drawing/2014/chart" uri="{C3380CC4-5D6E-409C-BE32-E72D297353CC}">
              <c16:uniqueId val="{00000002-7FF4-4D3E-8A95-ADEF438D9A65}"/>
            </c:ext>
          </c:extLst>
        </c:ser>
        <c:ser>
          <c:idx val="3"/>
          <c:order val="3"/>
          <c:tx>
            <c:strRef>
              <c:f>'G2-3'!$D$12</c:f>
              <c:strCache>
                <c:ptCount val="1"/>
                <c:pt idx="0">
                  <c:v>GR4: sector público y otros</c:v>
                </c:pt>
              </c:strCache>
            </c:strRef>
          </c:tx>
          <c:spPr>
            <a:solidFill>
              <a:srgbClr val="FF9900"/>
            </a:solidFill>
            <a:ln>
              <a:noFill/>
            </a:ln>
            <a:effectLst/>
          </c:spPr>
          <c:invertIfNegative val="0"/>
          <c:cat>
            <c:strRef>
              <c:f>'G2-3'!$E$8:$F$8</c:f>
              <c:strCache>
                <c:ptCount val="2"/>
                <c:pt idx="0">
                  <c:v>nº</c:v>
                </c:pt>
                <c:pt idx="1">
                  <c:v>MW</c:v>
                </c:pt>
              </c:strCache>
            </c:strRef>
          </c:cat>
          <c:val>
            <c:numRef>
              <c:f>'G2-3'!$E$12:$F$12</c:f>
              <c:numCache>
                <c:formatCode>#,##0</c:formatCode>
                <c:ptCount val="2"/>
                <c:pt idx="0">
                  <c:v>15744</c:v>
                </c:pt>
                <c:pt idx="1">
                  <c:v>414.67833699885557</c:v>
                </c:pt>
              </c:numCache>
            </c:numRef>
          </c:val>
          <c:extLst>
            <c:ext xmlns:c16="http://schemas.microsoft.com/office/drawing/2014/chart" uri="{C3380CC4-5D6E-409C-BE32-E72D297353CC}">
              <c16:uniqueId val="{00000003-7FF4-4D3E-8A95-ADEF438D9A65}"/>
            </c:ext>
          </c:extLst>
        </c:ser>
        <c:dLbls>
          <c:showLegendKey val="0"/>
          <c:showVal val="0"/>
          <c:showCatName val="0"/>
          <c:showSerName val="0"/>
          <c:showPercent val="0"/>
          <c:showBubbleSize val="0"/>
        </c:dLbls>
        <c:gapWidth val="80"/>
        <c:overlap val="100"/>
        <c:axId val="1098072767"/>
        <c:axId val="1098073727"/>
      </c:barChart>
      <c:catAx>
        <c:axId val="1098072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8073727"/>
        <c:crosses val="autoZero"/>
        <c:auto val="1"/>
        <c:lblAlgn val="ctr"/>
        <c:lblOffset val="100"/>
        <c:noMultiLvlLbl val="0"/>
      </c:catAx>
      <c:valAx>
        <c:axId val="1098073727"/>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8072767"/>
        <c:crosses val="autoZero"/>
        <c:crossBetween val="between"/>
        <c:majorUnit val="0.2"/>
      </c:valAx>
      <c:spPr>
        <a:noFill/>
        <a:ln>
          <a:noFill/>
        </a:ln>
        <a:effectLst/>
      </c:spPr>
    </c:plotArea>
    <c:legend>
      <c:legendPos val="b"/>
      <c:layout>
        <c:manualLayout>
          <c:xMode val="edge"/>
          <c:yMode val="edge"/>
          <c:x val="8.4565833073403304E-2"/>
          <c:y val="0.87508212629849813"/>
          <c:w val="0.84667548063818077"/>
          <c:h val="0.101202008441229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'G2-4'!$F$7</c:f>
              <c:strCache>
                <c:ptCount val="1"/>
                <c:pt idx="0">
                  <c:v>Pisos</c:v>
                </c:pt>
              </c:strCache>
            </c:strRef>
          </c:tx>
          <c:spPr>
            <a:solidFill>
              <a:srgbClr val="FFC000"/>
            </a:solidFill>
            <a:ln>
              <a:noFill/>
            </a:ln>
            <a:effectLst/>
          </c:spPr>
          <c:invertIfNegative val="0"/>
          <c:cat>
            <c:strRef>
              <c:f>'G2-4'!$D$8:$D$35</c:f>
              <c:strCache>
                <c:ptCount val="28"/>
                <c:pt idx="0">
                  <c:v>Irlanda</c:v>
                </c:pt>
                <c:pt idx="1">
                  <c:v>Países Bajos</c:v>
                </c:pt>
                <c:pt idx="2">
                  <c:v>Bélgica</c:v>
                </c:pt>
                <c:pt idx="3">
                  <c:v>Croacia</c:v>
                </c:pt>
                <c:pt idx="4">
                  <c:v>Chipre</c:v>
                </c:pt>
                <c:pt idx="5">
                  <c:v>Hungría</c:v>
                </c:pt>
                <c:pt idx="6">
                  <c:v>Eslovenia</c:v>
                </c:pt>
                <c:pt idx="7">
                  <c:v>Dinamarca</c:v>
                </c:pt>
                <c:pt idx="8">
                  <c:v>Francia</c:v>
                </c:pt>
                <c:pt idx="9">
                  <c:v>Romania</c:v>
                </c:pt>
                <c:pt idx="10">
                  <c:v>Finlandia</c:v>
                </c:pt>
                <c:pt idx="11">
                  <c:v>Polonia</c:v>
                </c:pt>
                <c:pt idx="12">
                  <c:v>Luxemburgo</c:v>
                </c:pt>
                <c:pt idx="13">
                  <c:v>Eslovakia</c:v>
                </c:pt>
                <c:pt idx="14">
                  <c:v>Bulgaria</c:v>
                </c:pt>
                <c:pt idx="15">
                  <c:v>Suecia</c:v>
                </c:pt>
                <c:pt idx="16">
                  <c:v>Portugal</c:v>
                </c:pt>
                <c:pt idx="17">
                  <c:v>Austria</c:v>
                </c:pt>
                <c:pt idx="18">
                  <c:v>Rep. Checa</c:v>
                </c:pt>
                <c:pt idx="19">
                  <c:v>Italia</c:v>
                </c:pt>
                <c:pt idx="20">
                  <c:v>Grecia</c:v>
                </c:pt>
                <c:pt idx="21">
                  <c:v>Alemania</c:v>
                </c:pt>
                <c:pt idx="22">
                  <c:v>Lituania</c:v>
                </c:pt>
                <c:pt idx="23">
                  <c:v>Estonia</c:v>
                </c:pt>
                <c:pt idx="24">
                  <c:v>Malta</c:v>
                </c:pt>
                <c:pt idx="25">
                  <c:v>Latvia</c:v>
                </c:pt>
                <c:pt idx="26">
                  <c:v>España</c:v>
                </c:pt>
                <c:pt idx="27">
                  <c:v>UE27 (2020)</c:v>
                </c:pt>
              </c:strCache>
            </c:strRef>
          </c:cat>
          <c:val>
            <c:numRef>
              <c:f>'G2-4'!$F$8:$F$35</c:f>
              <c:numCache>
                <c:formatCode>#,##0</c:formatCode>
                <c:ptCount val="28"/>
                <c:pt idx="0">
                  <c:v>9.6999999999999993</c:v>
                </c:pt>
                <c:pt idx="1">
                  <c:v>19.899999999999999</c:v>
                </c:pt>
                <c:pt idx="2">
                  <c:v>22.8</c:v>
                </c:pt>
                <c:pt idx="3">
                  <c:v>24.2</c:v>
                </c:pt>
                <c:pt idx="4">
                  <c:v>25</c:v>
                </c:pt>
                <c:pt idx="5">
                  <c:v>26.3</c:v>
                </c:pt>
                <c:pt idx="6">
                  <c:v>27.6</c:v>
                </c:pt>
                <c:pt idx="7">
                  <c:v>32.200000000000003</c:v>
                </c:pt>
                <c:pt idx="8">
                  <c:v>36.200000000000003</c:v>
                </c:pt>
                <c:pt idx="9">
                  <c:v>36.799999999999997</c:v>
                </c:pt>
                <c:pt idx="10">
                  <c:v>38.9</c:v>
                </c:pt>
                <c:pt idx="11">
                  <c:v>41.4</c:v>
                </c:pt>
                <c:pt idx="12">
                  <c:v>41.4</c:v>
                </c:pt>
                <c:pt idx="13">
                  <c:v>45.3</c:v>
                </c:pt>
                <c:pt idx="14">
                  <c:v>46.7</c:v>
                </c:pt>
                <c:pt idx="15">
                  <c:v>48.4</c:v>
                </c:pt>
                <c:pt idx="16">
                  <c:v>49</c:v>
                </c:pt>
                <c:pt idx="17">
                  <c:v>49.4</c:v>
                </c:pt>
                <c:pt idx="18">
                  <c:v>50.9</c:v>
                </c:pt>
                <c:pt idx="19">
                  <c:v>58.9</c:v>
                </c:pt>
                <c:pt idx="20">
                  <c:v>59.4</c:v>
                </c:pt>
                <c:pt idx="21">
                  <c:v>59.4</c:v>
                </c:pt>
                <c:pt idx="22">
                  <c:v>59.5</c:v>
                </c:pt>
                <c:pt idx="23">
                  <c:v>60.6</c:v>
                </c:pt>
                <c:pt idx="24">
                  <c:v>63.1</c:v>
                </c:pt>
                <c:pt idx="25">
                  <c:v>64.400000000000006</c:v>
                </c:pt>
                <c:pt idx="26">
                  <c:v>65.3</c:v>
                </c:pt>
                <c:pt idx="27">
                  <c:v>47.9</c:v>
                </c:pt>
              </c:numCache>
            </c:numRef>
          </c:val>
          <c:extLst>
            <c:ext xmlns:c16="http://schemas.microsoft.com/office/drawing/2014/chart" uri="{C3380CC4-5D6E-409C-BE32-E72D297353CC}">
              <c16:uniqueId val="{00000000-9CB2-482E-8006-2E40F6F8099B}"/>
            </c:ext>
          </c:extLst>
        </c:ser>
        <c:ser>
          <c:idx val="0"/>
          <c:order val="1"/>
          <c:tx>
            <c:strRef>
              <c:f>'G2-4'!$E$7</c:f>
              <c:strCache>
                <c:ptCount val="1"/>
                <c:pt idx="0">
                  <c:v>Casa</c:v>
                </c:pt>
              </c:strCache>
            </c:strRef>
          </c:tx>
          <c:spPr>
            <a:solidFill>
              <a:srgbClr val="002060"/>
            </a:solidFill>
            <a:ln>
              <a:noFill/>
            </a:ln>
            <a:effectLst/>
          </c:spPr>
          <c:invertIfNegative val="0"/>
          <c:cat>
            <c:strRef>
              <c:f>'G2-4'!$D$8:$D$35</c:f>
              <c:strCache>
                <c:ptCount val="28"/>
                <c:pt idx="0">
                  <c:v>Irlanda</c:v>
                </c:pt>
                <c:pt idx="1">
                  <c:v>Países Bajos</c:v>
                </c:pt>
                <c:pt idx="2">
                  <c:v>Bélgica</c:v>
                </c:pt>
                <c:pt idx="3">
                  <c:v>Croacia</c:v>
                </c:pt>
                <c:pt idx="4">
                  <c:v>Chipre</c:v>
                </c:pt>
                <c:pt idx="5">
                  <c:v>Hungría</c:v>
                </c:pt>
                <c:pt idx="6">
                  <c:v>Eslovenia</c:v>
                </c:pt>
                <c:pt idx="7">
                  <c:v>Dinamarca</c:v>
                </c:pt>
                <c:pt idx="8">
                  <c:v>Francia</c:v>
                </c:pt>
                <c:pt idx="9">
                  <c:v>Romania</c:v>
                </c:pt>
                <c:pt idx="10">
                  <c:v>Finlandia</c:v>
                </c:pt>
                <c:pt idx="11">
                  <c:v>Polonia</c:v>
                </c:pt>
                <c:pt idx="12">
                  <c:v>Luxemburgo</c:v>
                </c:pt>
                <c:pt idx="13">
                  <c:v>Eslovakia</c:v>
                </c:pt>
                <c:pt idx="14">
                  <c:v>Bulgaria</c:v>
                </c:pt>
                <c:pt idx="15">
                  <c:v>Suecia</c:v>
                </c:pt>
                <c:pt idx="16">
                  <c:v>Portugal</c:v>
                </c:pt>
                <c:pt idx="17">
                  <c:v>Austria</c:v>
                </c:pt>
                <c:pt idx="18">
                  <c:v>Rep. Checa</c:v>
                </c:pt>
                <c:pt idx="19">
                  <c:v>Italia</c:v>
                </c:pt>
                <c:pt idx="20">
                  <c:v>Grecia</c:v>
                </c:pt>
                <c:pt idx="21">
                  <c:v>Alemania</c:v>
                </c:pt>
                <c:pt idx="22">
                  <c:v>Lituania</c:v>
                </c:pt>
                <c:pt idx="23">
                  <c:v>Estonia</c:v>
                </c:pt>
                <c:pt idx="24">
                  <c:v>Malta</c:v>
                </c:pt>
                <c:pt idx="25">
                  <c:v>Latvia</c:v>
                </c:pt>
                <c:pt idx="26">
                  <c:v>España</c:v>
                </c:pt>
                <c:pt idx="27">
                  <c:v>UE27 (2020)</c:v>
                </c:pt>
              </c:strCache>
            </c:strRef>
          </c:cat>
          <c:val>
            <c:numRef>
              <c:f>'G2-4'!$E$8:$E$35</c:f>
              <c:numCache>
                <c:formatCode>#,##0</c:formatCode>
                <c:ptCount val="28"/>
                <c:pt idx="0">
                  <c:v>90.2</c:v>
                </c:pt>
                <c:pt idx="1">
                  <c:v>77.099999999999994</c:v>
                </c:pt>
                <c:pt idx="2">
                  <c:v>76.900000000000006</c:v>
                </c:pt>
                <c:pt idx="3">
                  <c:v>75.8</c:v>
                </c:pt>
                <c:pt idx="4">
                  <c:v>74.099999999999994</c:v>
                </c:pt>
                <c:pt idx="5">
                  <c:v>73.400000000000006</c:v>
                </c:pt>
                <c:pt idx="6">
                  <c:v>72.099999999999994</c:v>
                </c:pt>
                <c:pt idx="7">
                  <c:v>67.7</c:v>
                </c:pt>
                <c:pt idx="8">
                  <c:v>63.5</c:v>
                </c:pt>
                <c:pt idx="9">
                  <c:v>63</c:v>
                </c:pt>
                <c:pt idx="10">
                  <c:v>60.7</c:v>
                </c:pt>
                <c:pt idx="11">
                  <c:v>58.4</c:v>
                </c:pt>
                <c:pt idx="12">
                  <c:v>57.8</c:v>
                </c:pt>
                <c:pt idx="13">
                  <c:v>54.6</c:v>
                </c:pt>
                <c:pt idx="14">
                  <c:v>52.9</c:v>
                </c:pt>
                <c:pt idx="15">
                  <c:v>51.2</c:v>
                </c:pt>
                <c:pt idx="16">
                  <c:v>51</c:v>
                </c:pt>
                <c:pt idx="17">
                  <c:v>50.4</c:v>
                </c:pt>
                <c:pt idx="18">
                  <c:v>48.7</c:v>
                </c:pt>
                <c:pt idx="19">
                  <c:v>40.799999999999997</c:v>
                </c:pt>
                <c:pt idx="20">
                  <c:v>40.6</c:v>
                </c:pt>
                <c:pt idx="21">
                  <c:v>38.5</c:v>
                </c:pt>
                <c:pt idx="22">
                  <c:v>39.5</c:v>
                </c:pt>
                <c:pt idx="23">
                  <c:v>38.700000000000003</c:v>
                </c:pt>
                <c:pt idx="24">
                  <c:v>36.6</c:v>
                </c:pt>
                <c:pt idx="25">
                  <c:v>34.700000000000003</c:v>
                </c:pt>
                <c:pt idx="26">
                  <c:v>34.6</c:v>
                </c:pt>
                <c:pt idx="27">
                  <c:v>51.4</c:v>
                </c:pt>
              </c:numCache>
            </c:numRef>
          </c:val>
          <c:extLst>
            <c:ext xmlns:c16="http://schemas.microsoft.com/office/drawing/2014/chart" uri="{C3380CC4-5D6E-409C-BE32-E72D297353CC}">
              <c16:uniqueId val="{00000001-9CB2-482E-8006-2E40F6F8099B}"/>
            </c:ext>
          </c:extLst>
        </c:ser>
        <c:ser>
          <c:idx val="2"/>
          <c:order val="2"/>
          <c:tx>
            <c:strRef>
              <c:f>'G2-4'!$G$7</c:f>
              <c:strCache>
                <c:ptCount val="1"/>
                <c:pt idx="0">
                  <c:v>Otros (incluye casas flotantes, caravanas, etc.)</c:v>
                </c:pt>
              </c:strCache>
            </c:strRef>
          </c:tx>
          <c:spPr>
            <a:solidFill>
              <a:schemeClr val="accent6"/>
            </a:solidFill>
            <a:ln>
              <a:noFill/>
            </a:ln>
            <a:effectLst/>
          </c:spPr>
          <c:invertIfNegative val="0"/>
          <c:cat>
            <c:strRef>
              <c:f>'G2-4'!$D$8:$D$35</c:f>
              <c:strCache>
                <c:ptCount val="28"/>
                <c:pt idx="0">
                  <c:v>Irlanda</c:v>
                </c:pt>
                <c:pt idx="1">
                  <c:v>Países Bajos</c:v>
                </c:pt>
                <c:pt idx="2">
                  <c:v>Bélgica</c:v>
                </c:pt>
                <c:pt idx="3">
                  <c:v>Croacia</c:v>
                </c:pt>
                <c:pt idx="4">
                  <c:v>Chipre</c:v>
                </c:pt>
                <c:pt idx="5">
                  <c:v>Hungría</c:v>
                </c:pt>
                <c:pt idx="6">
                  <c:v>Eslovenia</c:v>
                </c:pt>
                <c:pt idx="7">
                  <c:v>Dinamarca</c:v>
                </c:pt>
                <c:pt idx="8">
                  <c:v>Francia</c:v>
                </c:pt>
                <c:pt idx="9">
                  <c:v>Romania</c:v>
                </c:pt>
                <c:pt idx="10">
                  <c:v>Finlandia</c:v>
                </c:pt>
                <c:pt idx="11">
                  <c:v>Polonia</c:v>
                </c:pt>
                <c:pt idx="12">
                  <c:v>Luxemburgo</c:v>
                </c:pt>
                <c:pt idx="13">
                  <c:v>Eslovakia</c:v>
                </c:pt>
                <c:pt idx="14">
                  <c:v>Bulgaria</c:v>
                </c:pt>
                <c:pt idx="15">
                  <c:v>Suecia</c:v>
                </c:pt>
                <c:pt idx="16">
                  <c:v>Portugal</c:v>
                </c:pt>
                <c:pt idx="17">
                  <c:v>Austria</c:v>
                </c:pt>
                <c:pt idx="18">
                  <c:v>Rep. Checa</c:v>
                </c:pt>
                <c:pt idx="19">
                  <c:v>Italia</c:v>
                </c:pt>
                <c:pt idx="20">
                  <c:v>Grecia</c:v>
                </c:pt>
                <c:pt idx="21">
                  <c:v>Alemania</c:v>
                </c:pt>
                <c:pt idx="22">
                  <c:v>Lituania</c:v>
                </c:pt>
                <c:pt idx="23">
                  <c:v>Estonia</c:v>
                </c:pt>
                <c:pt idx="24">
                  <c:v>Malta</c:v>
                </c:pt>
                <c:pt idx="25">
                  <c:v>Latvia</c:v>
                </c:pt>
                <c:pt idx="26">
                  <c:v>España</c:v>
                </c:pt>
                <c:pt idx="27">
                  <c:v>UE27 (2020)</c:v>
                </c:pt>
              </c:strCache>
            </c:strRef>
          </c:cat>
          <c:val>
            <c:numRef>
              <c:f>'G2-4'!$G$8:$G$35</c:f>
              <c:numCache>
                <c:formatCode>#,##0.0</c:formatCode>
                <c:ptCount val="28"/>
                <c:pt idx="0">
                  <c:v>0.2</c:v>
                </c:pt>
                <c:pt idx="1">
                  <c:v>2.9</c:v>
                </c:pt>
                <c:pt idx="2">
                  <c:v>0.3</c:v>
                </c:pt>
                <c:pt idx="3">
                  <c:v>0.1</c:v>
                </c:pt>
                <c:pt idx="4">
                  <c:v>0.9</c:v>
                </c:pt>
                <c:pt idx="5">
                  <c:v>0.3</c:v>
                </c:pt>
                <c:pt idx="6">
                  <c:v>0.4</c:v>
                </c:pt>
                <c:pt idx="7">
                  <c:v>0.1</c:v>
                </c:pt>
                <c:pt idx="8">
                  <c:v>0.4</c:v>
                </c:pt>
                <c:pt idx="9">
                  <c:v>0.2</c:v>
                </c:pt>
                <c:pt idx="10">
                  <c:v>0.4</c:v>
                </c:pt>
                <c:pt idx="11">
                  <c:v>0.2</c:v>
                </c:pt>
                <c:pt idx="12">
                  <c:v>0.8</c:v>
                </c:pt>
                <c:pt idx="13">
                  <c:v>0.2</c:v>
                </c:pt>
                <c:pt idx="14">
                  <c:v>0.4</c:v>
                </c:pt>
                <c:pt idx="15">
                  <c:v>0.4</c:v>
                </c:pt>
                <c:pt idx="16">
                  <c:v>0</c:v>
                </c:pt>
                <c:pt idx="17">
                  <c:v>0.2</c:v>
                </c:pt>
                <c:pt idx="18">
                  <c:v>0.5</c:v>
                </c:pt>
                <c:pt idx="19">
                  <c:v>0.3</c:v>
                </c:pt>
                <c:pt idx="20">
                  <c:v>0.1</c:v>
                </c:pt>
                <c:pt idx="21">
                  <c:v>2.1</c:v>
                </c:pt>
                <c:pt idx="22">
                  <c:v>1</c:v>
                </c:pt>
                <c:pt idx="23">
                  <c:v>0.7</c:v>
                </c:pt>
                <c:pt idx="24">
                  <c:v>0.3</c:v>
                </c:pt>
                <c:pt idx="25">
                  <c:v>0.9</c:v>
                </c:pt>
                <c:pt idx="26">
                  <c:v>0.2</c:v>
                </c:pt>
                <c:pt idx="27">
                  <c:v>0.7</c:v>
                </c:pt>
              </c:numCache>
            </c:numRef>
          </c:val>
          <c:extLst>
            <c:ext xmlns:c16="http://schemas.microsoft.com/office/drawing/2014/chart" uri="{C3380CC4-5D6E-409C-BE32-E72D297353CC}">
              <c16:uniqueId val="{00000002-9CB2-482E-8006-2E40F6F8099B}"/>
            </c:ext>
          </c:extLst>
        </c:ser>
        <c:dLbls>
          <c:showLegendKey val="0"/>
          <c:showVal val="0"/>
          <c:showCatName val="0"/>
          <c:showSerName val="0"/>
          <c:showPercent val="0"/>
          <c:showBubbleSize val="0"/>
        </c:dLbls>
        <c:gapWidth val="150"/>
        <c:overlap val="100"/>
        <c:axId val="2088350751"/>
        <c:axId val="2088351711"/>
      </c:barChart>
      <c:catAx>
        <c:axId val="2088350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88351711"/>
        <c:crosses val="autoZero"/>
        <c:auto val="1"/>
        <c:lblAlgn val="ctr"/>
        <c:lblOffset val="100"/>
        <c:noMultiLvlLbl val="0"/>
      </c:catAx>
      <c:valAx>
        <c:axId val="2088351711"/>
        <c:scaling>
          <c:orientation val="minMax"/>
          <c:max val="1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 población total</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8835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98840769903762"/>
          <c:y val="5.0925907361509419E-2"/>
          <c:w val="0.85645603674540682"/>
          <c:h val="0.67855781523383429"/>
        </c:manualLayout>
      </c:layout>
      <c:barChart>
        <c:barDir val="col"/>
        <c:grouping val="stacked"/>
        <c:varyColors val="0"/>
        <c:ser>
          <c:idx val="1"/>
          <c:order val="0"/>
          <c:tx>
            <c:strRef>
              <c:f>'G2-5'!$G$7</c:f>
              <c:strCache>
                <c:ptCount val="1"/>
                <c:pt idx="0">
                  <c:v>Producción excedentaria</c:v>
                </c:pt>
              </c:strCache>
            </c:strRef>
          </c:tx>
          <c:invertIfNegative val="0"/>
          <c:dPt>
            <c:idx val="0"/>
            <c:invertIfNegative val="0"/>
            <c:bubble3D val="0"/>
            <c:spPr>
              <a:solidFill>
                <a:srgbClr val="002060"/>
              </a:solidFill>
            </c:spPr>
            <c:extLst>
              <c:ext xmlns:c16="http://schemas.microsoft.com/office/drawing/2014/chart" uri="{C3380CC4-5D6E-409C-BE32-E72D297353CC}">
                <c16:uniqueId val="{00000001-4E84-478B-889E-DEC59C9A90A9}"/>
              </c:ext>
            </c:extLst>
          </c:dPt>
          <c:dPt>
            <c:idx val="1"/>
            <c:invertIfNegative val="0"/>
            <c:bubble3D val="0"/>
            <c:spPr>
              <a:solidFill>
                <a:srgbClr val="002060"/>
              </a:solidFill>
            </c:spPr>
            <c:extLst>
              <c:ext xmlns:c16="http://schemas.microsoft.com/office/drawing/2014/chart" uri="{C3380CC4-5D6E-409C-BE32-E72D297353CC}">
                <c16:uniqueId val="{00000003-4E84-478B-889E-DEC59C9A90A9}"/>
              </c:ext>
            </c:extLst>
          </c:dPt>
          <c:dPt>
            <c:idx val="2"/>
            <c:invertIfNegative val="0"/>
            <c:bubble3D val="0"/>
            <c:spPr>
              <a:solidFill>
                <a:srgbClr val="002060"/>
              </a:solidFill>
            </c:spPr>
            <c:extLst>
              <c:ext xmlns:c16="http://schemas.microsoft.com/office/drawing/2014/chart" uri="{C3380CC4-5D6E-409C-BE32-E72D297353CC}">
                <c16:uniqueId val="{00000005-4E84-478B-889E-DEC59C9A90A9}"/>
              </c:ext>
            </c:extLst>
          </c:dPt>
          <c:dPt>
            <c:idx val="3"/>
            <c:invertIfNegative val="0"/>
            <c:bubble3D val="0"/>
            <c:spPr>
              <a:solidFill>
                <a:srgbClr val="002060"/>
              </a:solidFill>
            </c:spPr>
            <c:extLst>
              <c:ext xmlns:c16="http://schemas.microsoft.com/office/drawing/2014/chart" uri="{C3380CC4-5D6E-409C-BE32-E72D297353CC}">
                <c16:uniqueId val="{00000007-4E84-478B-889E-DEC59C9A90A9}"/>
              </c:ext>
            </c:extLst>
          </c:dPt>
          <c:dPt>
            <c:idx val="4"/>
            <c:invertIfNegative val="0"/>
            <c:bubble3D val="0"/>
            <c:spPr>
              <a:solidFill>
                <a:srgbClr val="8ED973"/>
              </a:solidFill>
            </c:spPr>
            <c:extLst>
              <c:ext xmlns:c16="http://schemas.microsoft.com/office/drawing/2014/chart" uri="{C3380CC4-5D6E-409C-BE32-E72D297353CC}">
                <c16:uniqueId val="{00000009-4E84-478B-889E-DEC59C9A90A9}"/>
              </c:ext>
            </c:extLst>
          </c:dPt>
          <c:dPt>
            <c:idx val="5"/>
            <c:invertIfNegative val="0"/>
            <c:bubble3D val="0"/>
            <c:spPr>
              <a:solidFill>
                <a:srgbClr val="8ED973"/>
              </a:solidFill>
            </c:spPr>
            <c:extLst>
              <c:ext xmlns:c16="http://schemas.microsoft.com/office/drawing/2014/chart" uri="{C3380CC4-5D6E-409C-BE32-E72D297353CC}">
                <c16:uniqueId val="{0000000B-4E84-478B-889E-DEC59C9A90A9}"/>
              </c:ext>
            </c:extLst>
          </c:dPt>
          <c:dPt>
            <c:idx val="6"/>
            <c:invertIfNegative val="0"/>
            <c:bubble3D val="0"/>
            <c:spPr>
              <a:solidFill>
                <a:srgbClr val="8ED973"/>
              </a:solidFill>
            </c:spPr>
            <c:extLst>
              <c:ext xmlns:c16="http://schemas.microsoft.com/office/drawing/2014/chart" uri="{C3380CC4-5D6E-409C-BE32-E72D297353CC}">
                <c16:uniqueId val="{0000000D-4E84-478B-889E-DEC59C9A90A9}"/>
              </c:ext>
            </c:extLst>
          </c:dPt>
          <c:dPt>
            <c:idx val="7"/>
            <c:invertIfNegative val="0"/>
            <c:bubble3D val="0"/>
            <c:spPr>
              <a:solidFill>
                <a:srgbClr val="8ED973"/>
              </a:solidFill>
            </c:spPr>
            <c:extLst>
              <c:ext xmlns:c16="http://schemas.microsoft.com/office/drawing/2014/chart" uri="{C3380CC4-5D6E-409C-BE32-E72D297353CC}">
                <c16:uniqueId val="{0000000F-4E84-478B-889E-DEC59C9A90A9}"/>
              </c:ext>
            </c:extLst>
          </c:dPt>
          <c:dPt>
            <c:idx val="8"/>
            <c:invertIfNegative val="0"/>
            <c:bubble3D val="0"/>
            <c:spPr>
              <a:solidFill>
                <a:srgbClr val="4EA72E"/>
              </a:solidFill>
            </c:spPr>
            <c:extLst>
              <c:ext xmlns:c16="http://schemas.microsoft.com/office/drawing/2014/chart" uri="{C3380CC4-5D6E-409C-BE32-E72D297353CC}">
                <c16:uniqueId val="{00000011-4E84-478B-889E-DEC59C9A90A9}"/>
              </c:ext>
            </c:extLst>
          </c:dPt>
          <c:dPt>
            <c:idx val="9"/>
            <c:invertIfNegative val="0"/>
            <c:bubble3D val="0"/>
            <c:spPr>
              <a:solidFill>
                <a:srgbClr val="4EA72E"/>
              </a:solidFill>
            </c:spPr>
            <c:extLst>
              <c:ext xmlns:c16="http://schemas.microsoft.com/office/drawing/2014/chart" uri="{C3380CC4-5D6E-409C-BE32-E72D297353CC}">
                <c16:uniqueId val="{00000013-4E84-478B-889E-DEC59C9A90A9}"/>
              </c:ext>
            </c:extLst>
          </c:dPt>
          <c:dPt>
            <c:idx val="10"/>
            <c:invertIfNegative val="0"/>
            <c:bubble3D val="0"/>
            <c:spPr>
              <a:solidFill>
                <a:srgbClr val="4EA72E"/>
              </a:solidFill>
            </c:spPr>
            <c:extLst>
              <c:ext xmlns:c16="http://schemas.microsoft.com/office/drawing/2014/chart" uri="{C3380CC4-5D6E-409C-BE32-E72D297353CC}">
                <c16:uniqueId val="{00000015-4E84-478B-889E-DEC59C9A90A9}"/>
              </c:ext>
            </c:extLst>
          </c:dPt>
          <c:dPt>
            <c:idx val="11"/>
            <c:invertIfNegative val="0"/>
            <c:bubble3D val="0"/>
            <c:spPr>
              <a:solidFill>
                <a:srgbClr val="4EA72E"/>
              </a:solidFill>
            </c:spPr>
            <c:extLst>
              <c:ext xmlns:c16="http://schemas.microsoft.com/office/drawing/2014/chart" uri="{C3380CC4-5D6E-409C-BE32-E72D297353CC}">
                <c16:uniqueId val="{00000017-4E84-478B-889E-DEC59C9A90A9}"/>
              </c:ext>
            </c:extLst>
          </c:dPt>
          <c:dLbls>
            <c:dLbl>
              <c:idx val="0"/>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1-4E84-478B-889E-DEC59C9A90A9}"/>
                </c:ext>
              </c:extLst>
            </c:dLbl>
            <c:dLbl>
              <c:idx val="1"/>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3-4E84-478B-889E-DEC59C9A90A9}"/>
                </c:ext>
              </c:extLst>
            </c:dLbl>
            <c:dLbl>
              <c:idx val="2"/>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5-4E84-478B-889E-DEC59C9A90A9}"/>
                </c:ext>
              </c:extLst>
            </c:dLbl>
            <c:dLbl>
              <c:idx val="3"/>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7-4E84-478B-889E-DEC59C9A90A9}"/>
                </c:ext>
              </c:extLst>
            </c:dLbl>
            <c:spPr>
              <a:noFill/>
              <a:ln>
                <a:noFill/>
              </a:ln>
              <a:effectLst/>
            </c:spPr>
            <c:txPr>
              <a:bodyPr wrap="square" lIns="38100" tIns="19050" rIns="38100" bIns="19050" anchor="ctr">
                <a:spAutoFit/>
              </a:bodyPr>
              <a:lstStyle/>
              <a:p>
                <a:pPr>
                  <a:defRPr sz="105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'G2-5'!$D$8:$F$19</c:f>
              <c:multiLvlStrCache>
                <c:ptCount val="12"/>
                <c:lvl>
                  <c:pt idx="0">
                    <c:v>2021</c:v>
                  </c:pt>
                  <c:pt idx="1">
                    <c:v>2022</c:v>
                  </c:pt>
                  <c:pt idx="2">
                    <c:v>2023</c:v>
                  </c:pt>
                  <c:pt idx="3">
                    <c:v>2024</c:v>
                  </c:pt>
                  <c:pt idx="4">
                    <c:v>2021</c:v>
                  </c:pt>
                  <c:pt idx="5">
                    <c:v>2022</c:v>
                  </c:pt>
                  <c:pt idx="6">
                    <c:v>2023</c:v>
                  </c:pt>
                  <c:pt idx="7">
                    <c:v>2024</c:v>
                  </c:pt>
                  <c:pt idx="8">
                    <c:v>2021</c:v>
                  </c:pt>
                  <c:pt idx="9">
                    <c:v>2022</c:v>
                  </c:pt>
                  <c:pt idx="10">
                    <c:v>2023</c:v>
                  </c:pt>
                  <c:pt idx="11">
                    <c:v>2024</c:v>
                  </c:pt>
                </c:lvl>
                <c:lvl>
                  <c:pt idx="0">
                    <c:v>GR1: HH P≤15kWp</c:v>
                  </c:pt>
                  <c:pt idx="4">
                    <c:v>GR2: S&amp;O P≤100kWp</c:v>
                  </c:pt>
                  <c:pt idx="8">
                    <c:v>GR3: S&amp;O P&gt;100kWp</c:v>
                  </c:pt>
                </c:lvl>
              </c:multiLvlStrCache>
            </c:multiLvlStrRef>
          </c:cat>
          <c:val>
            <c:numRef>
              <c:f>'G2-5'!$G$8:$G$19</c:f>
              <c:numCache>
                <c:formatCode>0%</c:formatCode>
                <c:ptCount val="12"/>
                <c:pt idx="0">
                  <c:v>0.20973285705691685</c:v>
                </c:pt>
                <c:pt idx="1">
                  <c:v>0.22885799368557608</c:v>
                </c:pt>
                <c:pt idx="2">
                  <c:v>0.36158621619009901</c:v>
                </c:pt>
                <c:pt idx="3">
                  <c:v>0.42937415784585564</c:v>
                </c:pt>
                <c:pt idx="4">
                  <c:v>0.11809589690201264</c:v>
                </c:pt>
                <c:pt idx="5">
                  <c:v>0.13547349493218283</c:v>
                </c:pt>
                <c:pt idx="6">
                  <c:v>0.17786553823509868</c:v>
                </c:pt>
                <c:pt idx="7">
                  <c:v>0.2311405921637178</c:v>
                </c:pt>
                <c:pt idx="8">
                  <c:v>0.16465265667147697</c:v>
                </c:pt>
                <c:pt idx="9">
                  <c:v>8.2668921901870529E-2</c:v>
                </c:pt>
                <c:pt idx="10">
                  <c:v>3.4473988088579155E-2</c:v>
                </c:pt>
                <c:pt idx="11">
                  <c:v>8.7148029915348604E-2</c:v>
                </c:pt>
              </c:numCache>
            </c:numRef>
          </c:val>
          <c:extLst>
            <c:ext xmlns:c16="http://schemas.microsoft.com/office/drawing/2014/chart" uri="{C3380CC4-5D6E-409C-BE32-E72D297353CC}">
              <c16:uniqueId val="{00000018-4E84-478B-889E-DEC59C9A90A9}"/>
            </c:ext>
          </c:extLst>
        </c:ser>
        <c:dLbls>
          <c:showLegendKey val="0"/>
          <c:showVal val="0"/>
          <c:showCatName val="0"/>
          <c:showSerName val="0"/>
          <c:showPercent val="0"/>
          <c:showBubbleSize val="0"/>
        </c:dLbls>
        <c:gapWidth val="50"/>
        <c:overlap val="100"/>
        <c:axId val="1098072767"/>
        <c:axId val="1098073727"/>
      </c:barChart>
      <c:catAx>
        <c:axId val="1098072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050"/>
            </a:pPr>
            <a:endParaRPr lang="es-ES"/>
          </a:p>
        </c:txPr>
        <c:crossAx val="1098073727"/>
        <c:crosses val="autoZero"/>
        <c:auto val="1"/>
        <c:lblAlgn val="ctr"/>
        <c:lblOffset val="100"/>
        <c:noMultiLvlLbl val="0"/>
      </c:catAx>
      <c:valAx>
        <c:axId val="1098073727"/>
        <c:scaling>
          <c:orientation val="minMax"/>
          <c:max val="0.5"/>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a:pPr>
            <a:endParaRPr lang="es-ES"/>
          </a:p>
        </c:txPr>
        <c:crossAx val="1098072767"/>
        <c:crosses val="autoZero"/>
        <c:crossBetween val="between"/>
        <c:majorUnit val="0.1"/>
      </c:valAx>
    </c:plotArea>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rgbClr val="002060"/>
              </a:solidFill>
              <a:ln w="9525">
                <a:solidFill>
                  <a:schemeClr val="accent1"/>
                </a:solidFill>
              </a:ln>
              <a:effectLst/>
            </c:spPr>
          </c:marker>
          <c:dPt>
            <c:idx val="22"/>
            <c:marker>
              <c:symbol val="circle"/>
              <c:size val="5"/>
              <c:spPr>
                <a:solidFill>
                  <a:srgbClr val="002060"/>
                </a:solidFill>
                <a:ln w="9525">
                  <a:noFill/>
                </a:ln>
                <a:effectLst/>
              </c:spPr>
            </c:marker>
            <c:bubble3D val="0"/>
            <c:extLst>
              <c:ext xmlns:c16="http://schemas.microsoft.com/office/drawing/2014/chart" uri="{C3380CC4-5D6E-409C-BE32-E72D297353CC}">
                <c16:uniqueId val="{00000000-1083-4ACC-B294-3412A0DAE2A5}"/>
              </c:ext>
            </c:extLst>
          </c:dPt>
          <c:trendline>
            <c:spPr>
              <a:ln w="19050" cap="rnd">
                <a:solidFill>
                  <a:schemeClr val="accent1"/>
                </a:solidFill>
                <a:prstDash val="sysDot"/>
              </a:ln>
              <a:effectLst/>
            </c:spPr>
            <c:trendlineType val="linear"/>
            <c:dispRSqr val="0"/>
            <c:dispEq val="0"/>
          </c:trendline>
          <c:xVal>
            <c:numRef>
              <c:f>'G2-8'!$F$8:$F$59</c:f>
              <c:numCache>
                <c:formatCode>#,##0.00</c:formatCode>
                <c:ptCount val="52"/>
                <c:pt idx="0">
                  <c:v>2.21</c:v>
                </c:pt>
                <c:pt idx="1">
                  <c:v>3.39</c:v>
                </c:pt>
                <c:pt idx="2">
                  <c:v>3.44</c:v>
                </c:pt>
                <c:pt idx="3">
                  <c:v>3.7100000000000004</c:v>
                </c:pt>
                <c:pt idx="4">
                  <c:v>3.05</c:v>
                </c:pt>
                <c:pt idx="5">
                  <c:v>3.54</c:v>
                </c:pt>
                <c:pt idx="6">
                  <c:v>3.11</c:v>
                </c:pt>
                <c:pt idx="7">
                  <c:v>2.99</c:v>
                </c:pt>
                <c:pt idx="8">
                  <c:v>2.72</c:v>
                </c:pt>
                <c:pt idx="9">
                  <c:v>3.5</c:v>
                </c:pt>
                <c:pt idx="10">
                  <c:v>3.71</c:v>
                </c:pt>
                <c:pt idx="11">
                  <c:v>3.19</c:v>
                </c:pt>
                <c:pt idx="12">
                  <c:v>3.46</c:v>
                </c:pt>
                <c:pt idx="13">
                  <c:v>3.59</c:v>
                </c:pt>
                <c:pt idx="14">
                  <c:v>2.25</c:v>
                </c:pt>
                <c:pt idx="15">
                  <c:v>3.14</c:v>
                </c:pt>
                <c:pt idx="16">
                  <c:v>2.79</c:v>
                </c:pt>
                <c:pt idx="17">
                  <c:v>3.63</c:v>
                </c:pt>
                <c:pt idx="18">
                  <c:v>3.31</c:v>
                </c:pt>
                <c:pt idx="19">
                  <c:v>2.0099999999999998</c:v>
                </c:pt>
                <c:pt idx="20">
                  <c:v>3.7</c:v>
                </c:pt>
                <c:pt idx="21">
                  <c:v>3.25</c:v>
                </c:pt>
                <c:pt idx="22">
                  <c:v>3.58</c:v>
                </c:pt>
                <c:pt idx="23">
                  <c:v>2.96</c:v>
                </c:pt>
                <c:pt idx="24">
                  <c:v>3.29</c:v>
                </c:pt>
                <c:pt idx="25">
                  <c:v>2.6599999999999997</c:v>
                </c:pt>
                <c:pt idx="26">
                  <c:v>2.2000000000000002</c:v>
                </c:pt>
                <c:pt idx="27">
                  <c:v>3.39</c:v>
                </c:pt>
                <c:pt idx="28">
                  <c:v>3.63</c:v>
                </c:pt>
                <c:pt idx="29">
                  <c:v>3.52</c:v>
                </c:pt>
                <c:pt idx="30">
                  <c:v>2.44</c:v>
                </c:pt>
                <c:pt idx="31">
                  <c:v>2.54</c:v>
                </c:pt>
                <c:pt idx="32">
                  <c:v>1.9499999999999997</c:v>
                </c:pt>
                <c:pt idx="33">
                  <c:v>3.04</c:v>
                </c:pt>
                <c:pt idx="34">
                  <c:v>2.85</c:v>
                </c:pt>
                <c:pt idx="35">
                  <c:v>2.52</c:v>
                </c:pt>
                <c:pt idx="36">
                  <c:v>3.17</c:v>
                </c:pt>
                <c:pt idx="37">
                  <c:v>3.38</c:v>
                </c:pt>
                <c:pt idx="38">
                  <c:v>2.0699999999999998</c:v>
                </c:pt>
                <c:pt idx="39">
                  <c:v>2.99</c:v>
                </c:pt>
                <c:pt idx="40">
                  <c:v>3.71</c:v>
                </c:pt>
                <c:pt idx="41">
                  <c:v>2.88</c:v>
                </c:pt>
                <c:pt idx="42">
                  <c:v>3.08</c:v>
                </c:pt>
                <c:pt idx="43">
                  <c:v>3.13</c:v>
                </c:pt>
                <c:pt idx="44">
                  <c:v>3.49</c:v>
                </c:pt>
                <c:pt idx="45">
                  <c:v>3.41</c:v>
                </c:pt>
                <c:pt idx="46">
                  <c:v>3.1</c:v>
                </c:pt>
                <c:pt idx="47">
                  <c:v>1.9800000000000002</c:v>
                </c:pt>
                <c:pt idx="48">
                  <c:v>3.16</c:v>
                </c:pt>
                <c:pt idx="49">
                  <c:v>3.3</c:v>
                </c:pt>
                <c:pt idx="50">
                  <c:v>3.2099999999999995</c:v>
                </c:pt>
                <c:pt idx="51">
                  <c:v>3.4500000000000006</c:v>
                </c:pt>
              </c:numCache>
            </c:numRef>
          </c:xVal>
          <c:yVal>
            <c:numRef>
              <c:f>'G2-8'!$E$8:$E$59</c:f>
              <c:numCache>
                <c:formatCode>#,##0.00</c:formatCode>
                <c:ptCount val="52"/>
                <c:pt idx="0">
                  <c:v>24.713588714599609</c:v>
                </c:pt>
                <c:pt idx="1">
                  <c:v>55.77081298828125</c:v>
                </c:pt>
                <c:pt idx="2">
                  <c:v>100.93624114990234</c:v>
                </c:pt>
                <c:pt idx="3">
                  <c:v>69.280303955078125</c:v>
                </c:pt>
                <c:pt idx="4">
                  <c:v>62.411663055419922</c:v>
                </c:pt>
                <c:pt idx="5">
                  <c:v>66.98846435546875</c:v>
                </c:pt>
                <c:pt idx="6">
                  <c:v>80.518760681152344</c:v>
                </c:pt>
                <c:pt idx="7">
                  <c:v>50.154651641845703</c:v>
                </c:pt>
                <c:pt idx="8">
                  <c:v>29.282192230224609</c:v>
                </c:pt>
                <c:pt idx="9">
                  <c:v>81.511817932128906</c:v>
                </c:pt>
                <c:pt idx="10">
                  <c:v>59.16455078125</c:v>
                </c:pt>
                <c:pt idx="11">
                  <c:v>55.958217620849609</c:v>
                </c:pt>
                <c:pt idx="12">
                  <c:v>71.909271240234375</c:v>
                </c:pt>
                <c:pt idx="13">
                  <c:v>92.875778198242188</c:v>
                </c:pt>
                <c:pt idx="14">
                  <c:v>16.239999771118164</c:v>
                </c:pt>
                <c:pt idx="15">
                  <c:v>70.130531311035156</c:v>
                </c:pt>
                <c:pt idx="16">
                  <c:v>114.69631958007813</c:v>
                </c:pt>
                <c:pt idx="17">
                  <c:v>117.5936279296875</c:v>
                </c:pt>
                <c:pt idx="18">
                  <c:v>113.616943359375</c:v>
                </c:pt>
                <c:pt idx="19">
                  <c:v>12.610983848571777</c:v>
                </c:pt>
                <c:pt idx="20">
                  <c:v>63.425014495849609</c:v>
                </c:pt>
                <c:pt idx="21">
                  <c:v>41.952667236328125</c:v>
                </c:pt>
                <c:pt idx="22">
                  <c:v>97.575271606445313</c:v>
                </c:pt>
                <c:pt idx="23">
                  <c:v>33.982490539550781</c:v>
                </c:pt>
                <c:pt idx="24">
                  <c:v>85.942039489746094</c:v>
                </c:pt>
                <c:pt idx="25">
                  <c:v>22.22245979309082</c:v>
                </c:pt>
                <c:pt idx="26">
                  <c:v>21.801788330078125</c:v>
                </c:pt>
                <c:pt idx="27">
                  <c:v>53.292774200439453</c:v>
                </c:pt>
                <c:pt idx="28">
                  <c:v>68.531753540039063</c:v>
                </c:pt>
                <c:pt idx="29">
                  <c:v>78.551582336425781</c:v>
                </c:pt>
                <c:pt idx="30">
                  <c:v>56.638450622558594</c:v>
                </c:pt>
                <c:pt idx="31">
                  <c:v>15.940939903259277</c:v>
                </c:pt>
                <c:pt idx="32">
                  <c:v>17.415668487548828</c:v>
                </c:pt>
                <c:pt idx="33">
                  <c:v>36.362091064453125</c:v>
                </c:pt>
                <c:pt idx="34">
                  <c:v>37.529953002929688</c:v>
                </c:pt>
                <c:pt idx="35">
                  <c:v>25.124279022216797</c:v>
                </c:pt>
                <c:pt idx="36">
                  <c:v>35.391239166259766</c:v>
                </c:pt>
                <c:pt idx="37">
                  <c:v>34.674171447753906</c:v>
                </c:pt>
                <c:pt idx="38">
                  <c:v>21.082656860351563</c:v>
                </c:pt>
                <c:pt idx="39">
                  <c:v>63.859382629394531</c:v>
                </c:pt>
                <c:pt idx="40">
                  <c:v>104.08546447753906</c:v>
                </c:pt>
                <c:pt idx="41">
                  <c:v>43.585533142089844</c:v>
                </c:pt>
                <c:pt idx="42">
                  <c:v>92.063430786132813</c:v>
                </c:pt>
                <c:pt idx="43">
                  <c:v>64.40655517578125</c:v>
                </c:pt>
                <c:pt idx="44">
                  <c:v>109.4718017578125</c:v>
                </c:pt>
                <c:pt idx="45">
                  <c:v>61.599403381347656</c:v>
                </c:pt>
                <c:pt idx="46">
                  <c:v>40.887481689453125</c:v>
                </c:pt>
                <c:pt idx="47">
                  <c:v>13.386734008789063</c:v>
                </c:pt>
                <c:pt idx="48">
                  <c:v>25.437213897705078</c:v>
                </c:pt>
                <c:pt idx="49">
                  <c:v>34.745452880859375</c:v>
                </c:pt>
                <c:pt idx="50">
                  <c:v>0.25968092679977417</c:v>
                </c:pt>
                <c:pt idx="51">
                  <c:v>4.8101997375488281</c:v>
                </c:pt>
              </c:numCache>
            </c:numRef>
          </c:yVal>
          <c:smooth val="0"/>
          <c:extLst>
            <c:ext xmlns:c16="http://schemas.microsoft.com/office/drawing/2014/chart" uri="{C3380CC4-5D6E-409C-BE32-E72D297353CC}">
              <c16:uniqueId val="{00000002-1083-4ACC-B294-3412A0DAE2A5}"/>
            </c:ext>
          </c:extLst>
        </c:ser>
        <c:dLbls>
          <c:showLegendKey val="0"/>
          <c:showVal val="0"/>
          <c:showCatName val="0"/>
          <c:showSerName val="0"/>
          <c:showPercent val="0"/>
          <c:showBubbleSize val="0"/>
        </c:dLbls>
        <c:axId val="1395675696"/>
        <c:axId val="1395673296"/>
      </c:scatterChart>
      <c:valAx>
        <c:axId val="1395675696"/>
        <c:scaling>
          <c:orientation val="minMax"/>
          <c:min val="1.5"/>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lgn="ct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irradiación solar directa, kWh/m2/día</a:t>
                </a:r>
              </a:p>
            </c:rich>
          </c:tx>
          <c:overlay val="0"/>
          <c:spPr>
            <a:noFill/>
            <a:ln>
              <a:noFill/>
            </a:ln>
            <a:effectLst/>
          </c:spPr>
          <c:txPr>
            <a:bodyPr rot="0" spcFirstLastPara="1" vertOverflow="ellipsis" vert="horz" wrap="square" anchor="ctr" anchorCtr="1"/>
            <a:lstStyle/>
            <a:p>
              <a:pPr algn="ct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73296"/>
        <c:crosses val="autoZero"/>
        <c:crossBetween val="midCat"/>
      </c:valAx>
      <c:valAx>
        <c:axId val="1395673296"/>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potencia instalada por provncia, kW/1.000hab.</a:t>
                </a:r>
              </a:p>
            </c:rich>
          </c:tx>
          <c:layout>
            <c:manualLayout>
              <c:xMode val="edge"/>
              <c:yMode val="edge"/>
              <c:x val="1.0602453250948711E-2"/>
              <c:y val="8.4837960413097685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756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8159093232618E-2"/>
          <c:y val="3.0381765790173414E-2"/>
          <c:w val="0.89313084338586346"/>
          <c:h val="0.74766631944444439"/>
        </c:manualLayout>
      </c:layout>
      <c:barChart>
        <c:barDir val="col"/>
        <c:grouping val="stacked"/>
        <c:varyColors val="0"/>
        <c:ser>
          <c:idx val="0"/>
          <c:order val="0"/>
          <c:tx>
            <c:strRef>
              <c:f>'G2-10'!$D$9</c:f>
              <c:strCache>
                <c:ptCount val="1"/>
                <c:pt idx="0">
                  <c:v>COR</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'G2-10'!$E$9:$F$9</c:f>
              <c:numCache>
                <c:formatCode>0%</c:formatCode>
                <c:ptCount val="2"/>
                <c:pt idx="0">
                  <c:v>0.27689614266096735</c:v>
                </c:pt>
                <c:pt idx="1">
                  <c:v>7.7722689866317321E-2</c:v>
                </c:pt>
              </c:numCache>
            </c:numRef>
          </c:val>
          <c:extLst>
            <c:ext xmlns:c16="http://schemas.microsoft.com/office/drawing/2014/chart" uri="{C3380CC4-5D6E-409C-BE32-E72D297353CC}">
              <c16:uniqueId val="{00000000-5986-4A31-8841-3A48E929161A}"/>
            </c:ext>
          </c:extLst>
        </c:ser>
        <c:ser>
          <c:idx val="1"/>
          <c:order val="1"/>
          <c:tx>
            <c:strRef>
              <c:f>'G2-10'!$D$10</c:f>
              <c:strCache>
                <c:ptCount val="1"/>
                <c:pt idx="0">
                  <c:v>5 primeros com. mercado libre</c:v>
                </c:pt>
              </c:strCache>
            </c:strRef>
          </c:tx>
          <c:spPr>
            <a:solidFill>
              <a:srgbClr val="F7964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'G2-10'!$E$10:$F$10</c:f>
              <c:numCache>
                <c:formatCode>0%</c:formatCode>
                <c:ptCount val="2"/>
                <c:pt idx="0">
                  <c:v>0.61032666572428695</c:v>
                </c:pt>
                <c:pt idx="1">
                  <c:v>0.59846413294442069</c:v>
                </c:pt>
              </c:numCache>
            </c:numRef>
          </c:val>
          <c:extLst>
            <c:ext xmlns:c16="http://schemas.microsoft.com/office/drawing/2014/chart" uri="{C3380CC4-5D6E-409C-BE32-E72D297353CC}">
              <c16:uniqueId val="{00000001-5986-4A31-8841-3A48E929161A}"/>
            </c:ext>
          </c:extLst>
        </c:ser>
        <c:ser>
          <c:idx val="2"/>
          <c:order val="2"/>
          <c:tx>
            <c:strRef>
              <c:f>'G2-10'!$D$11</c:f>
              <c:strCache>
                <c:ptCount val="1"/>
                <c:pt idx="0">
                  <c:v>Comercializadores más pequeños</c:v>
                </c:pt>
              </c:strCache>
            </c:strRef>
          </c:tx>
          <c:spPr>
            <a:solidFill>
              <a:srgbClr val="4F81BD"/>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'G2-10'!$E$11:$F$11</c:f>
              <c:numCache>
                <c:formatCode>0%</c:formatCode>
                <c:ptCount val="2"/>
                <c:pt idx="0">
                  <c:v>0.11277719161474561</c:v>
                </c:pt>
                <c:pt idx="1">
                  <c:v>0.32381317718926195</c:v>
                </c:pt>
              </c:numCache>
            </c:numRef>
          </c:val>
          <c:extLst>
            <c:ext xmlns:c16="http://schemas.microsoft.com/office/drawing/2014/chart" uri="{C3380CC4-5D6E-409C-BE32-E72D297353CC}">
              <c16:uniqueId val="{00000002-5986-4A31-8841-3A48E929161A}"/>
            </c:ext>
          </c:extLst>
        </c:ser>
        <c:dLbls>
          <c:showLegendKey val="0"/>
          <c:showVal val="0"/>
          <c:showCatName val="0"/>
          <c:showSerName val="0"/>
          <c:showPercent val="0"/>
          <c:showBubbleSize val="0"/>
        </c:dLbls>
        <c:gapWidth val="100"/>
        <c:overlap val="100"/>
        <c:axId val="515784975"/>
        <c:axId val="515785455"/>
      </c:barChart>
      <c:catAx>
        <c:axId val="515784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5785455"/>
        <c:crosses val="autoZero"/>
        <c:auto val="1"/>
        <c:lblAlgn val="ctr"/>
        <c:lblOffset val="100"/>
        <c:noMultiLvlLbl val="0"/>
      </c:catAx>
      <c:valAx>
        <c:axId val="515785455"/>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5784975"/>
        <c:crosses val="autoZero"/>
        <c:crossBetween val="between"/>
        <c:majorUnit val="0.2"/>
      </c:valAx>
      <c:spPr>
        <a:noFill/>
        <a:ln>
          <a:noFill/>
        </a:ln>
        <a:effectLst/>
      </c:spPr>
    </c:plotArea>
    <c:legend>
      <c:legendPos val="b"/>
      <c:layout>
        <c:manualLayout>
          <c:xMode val="edge"/>
          <c:yMode val="edge"/>
          <c:x val="3.6437896825396825E-2"/>
          <c:y val="0.89859756944444447"/>
          <c:w val="0.95270606598956942"/>
          <c:h val="8.430655894421164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91900668806379"/>
          <c:y val="0.10480930431629401"/>
          <c:w val="0.4506443010371104"/>
          <c:h val="0.74664804675615515"/>
        </c:manualLayout>
      </c:layout>
      <c:barChart>
        <c:barDir val="bar"/>
        <c:grouping val="clustered"/>
        <c:varyColors val="0"/>
        <c:ser>
          <c:idx val="2"/>
          <c:order val="0"/>
          <c:tx>
            <c:strRef>
              <c:f>'G2-11'!$E$7:$E$7</c:f>
              <c:strCache>
                <c:ptCount val="1"/>
                <c:pt idx="0">
                  <c:v>Cuota en conjunto mercado minorista (regulado + libre)</c:v>
                </c:pt>
              </c:strCache>
            </c:strRef>
          </c:tx>
          <c:spPr>
            <a:solidFill>
              <a:srgbClr val="002060"/>
            </a:solidFill>
            <a:ln>
              <a:noFill/>
            </a:ln>
            <a:effectLst/>
          </c:spPr>
          <c:invertIfNegative val="0"/>
          <c:dLbls>
            <c:dLbl>
              <c:idx val="1"/>
              <c:layout>
                <c:manualLayout>
                  <c:x val="-9.5798759047137777E-3"/>
                  <c:y val="1.738633941807975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75-46DC-9BA7-264EFA67B252}"/>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'G2-11'!$D$8:$D$21</c:f>
              <c:strCache>
                <c:ptCount val="14"/>
                <c:pt idx="0">
                  <c:v>COR</c:v>
                </c:pt>
                <c:pt idx="1">
                  <c:v>GRUPO IBERDROLA</c:v>
                </c:pt>
                <c:pt idx="2">
                  <c:v>GRUPO ENDESA</c:v>
                </c:pt>
                <c:pt idx="3">
                  <c:v>GRUPO NATURGY</c:v>
                </c:pt>
                <c:pt idx="4">
                  <c:v>GRUPO REPSOL</c:v>
                </c:pt>
                <c:pt idx="5">
                  <c:v>GRUPO TOTALENERGIES</c:v>
                </c:pt>
                <c:pt idx="6">
                  <c:v>OCTOPUS ENERGY</c:v>
                </c:pt>
                <c:pt idx="7">
                  <c:v>FENIE ENERGIA</c:v>
                </c:pt>
                <c:pt idx="8">
                  <c:v>ENI FUENTE IBERIA</c:v>
                </c:pt>
                <c:pt idx="9">
                  <c:v>GRUPO FACTOR ENERGIA</c:v>
                </c:pt>
                <c:pt idx="10">
                  <c:v>BON PREU</c:v>
                </c:pt>
                <c:pt idx="11">
                  <c:v>SOM ENERGIA</c:v>
                </c:pt>
                <c:pt idx="12">
                  <c:v>GRUPO HOLALUZ</c:v>
                </c:pt>
                <c:pt idx="13">
                  <c:v>RESTO</c:v>
                </c:pt>
              </c:strCache>
            </c:strRef>
          </c:cat>
          <c:val>
            <c:numRef>
              <c:f>'G2-11'!$E$8:$E$21</c:f>
              <c:numCache>
                <c:formatCode>0%</c:formatCode>
                <c:ptCount val="14"/>
                <c:pt idx="0">
                  <c:v>0.27689614266096735</c:v>
                </c:pt>
                <c:pt idx="1">
                  <c:v>0.23585153126300623</c:v>
                </c:pt>
                <c:pt idx="2">
                  <c:v>0.19771136224470887</c:v>
                </c:pt>
                <c:pt idx="3">
                  <c:v>8.9028044758002495E-2</c:v>
                </c:pt>
                <c:pt idx="4">
                  <c:v>5.9104616927608516E-2</c:v>
                </c:pt>
                <c:pt idx="5">
                  <c:v>2.8631110530960943E-2</c:v>
                </c:pt>
                <c:pt idx="6">
                  <c:v>7.6056265966200935E-3</c:v>
                </c:pt>
                <c:pt idx="7">
                  <c:v>1.22311471328975E-2</c:v>
                </c:pt>
                <c:pt idx="8">
                  <c:v>9.1138822027675131E-3</c:v>
                </c:pt>
                <c:pt idx="9">
                  <c:v>6.2288231067107154E-3</c:v>
                </c:pt>
                <c:pt idx="10">
                  <c:v>1.9663373694949098E-3</c:v>
                </c:pt>
                <c:pt idx="11">
                  <c:v>3.882461867243202E-3</c:v>
                </c:pt>
                <c:pt idx="12">
                  <c:v>5.3051489675859679E-3</c:v>
                </c:pt>
                <c:pt idx="13">
                  <c:v>6.6443764371425698E-2</c:v>
                </c:pt>
              </c:numCache>
            </c:numRef>
          </c:val>
          <c:extLst xmlns:c15="http://schemas.microsoft.com/office/drawing/2012/chart">
            <c:ext xmlns:c16="http://schemas.microsoft.com/office/drawing/2014/chart" uri="{C3380CC4-5D6E-409C-BE32-E72D297353CC}">
              <c16:uniqueId val="{00000001-9C75-46DC-9BA7-264EFA67B252}"/>
            </c:ext>
          </c:extLst>
        </c:ser>
        <c:ser>
          <c:idx val="0"/>
          <c:order val="1"/>
          <c:tx>
            <c:strRef>
              <c:f>'G2-11'!$F$7:$F$7</c:f>
              <c:strCache>
                <c:ptCount val="1"/>
                <c:pt idx="0">
                  <c:v>Cuota sólo en mercado de ACFV</c:v>
                </c:pt>
              </c:strCache>
            </c:strRef>
          </c:tx>
          <c:spPr>
            <a:solidFill>
              <a:srgbClr val="FFC0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'G2-11'!$D$8:$D$21</c:f>
              <c:strCache>
                <c:ptCount val="14"/>
                <c:pt idx="0">
                  <c:v>COR</c:v>
                </c:pt>
                <c:pt idx="1">
                  <c:v>GRUPO IBERDROLA</c:v>
                </c:pt>
                <c:pt idx="2">
                  <c:v>GRUPO ENDESA</c:v>
                </c:pt>
                <c:pt idx="3">
                  <c:v>GRUPO NATURGY</c:v>
                </c:pt>
                <c:pt idx="4">
                  <c:v>GRUPO REPSOL</c:v>
                </c:pt>
                <c:pt idx="5">
                  <c:v>GRUPO TOTALENERGIES</c:v>
                </c:pt>
                <c:pt idx="6">
                  <c:v>OCTOPUS ENERGY</c:v>
                </c:pt>
                <c:pt idx="7">
                  <c:v>FENIE ENERGIA</c:v>
                </c:pt>
                <c:pt idx="8">
                  <c:v>ENI FUENTE IBERIA</c:v>
                </c:pt>
                <c:pt idx="9">
                  <c:v>GRUPO FACTOR ENERGIA</c:v>
                </c:pt>
                <c:pt idx="10">
                  <c:v>BON PREU</c:v>
                </c:pt>
                <c:pt idx="11">
                  <c:v>SOM ENERGIA</c:v>
                </c:pt>
                <c:pt idx="12">
                  <c:v>GRUPO HOLALUZ</c:v>
                </c:pt>
                <c:pt idx="13">
                  <c:v>RESTO</c:v>
                </c:pt>
              </c:strCache>
            </c:strRef>
          </c:cat>
          <c:val>
            <c:numRef>
              <c:f>'G2-11'!$F$8:$F$21</c:f>
              <c:numCache>
                <c:formatCode>0%</c:formatCode>
                <c:ptCount val="14"/>
                <c:pt idx="0">
                  <c:v>7.7722689866317321E-2</c:v>
                </c:pt>
                <c:pt idx="1">
                  <c:v>0.24510614274443954</c:v>
                </c:pt>
                <c:pt idx="2">
                  <c:v>0.1465949639194285</c:v>
                </c:pt>
                <c:pt idx="3">
                  <c:v>0.12858869596056832</c:v>
                </c:pt>
                <c:pt idx="4">
                  <c:v>7.5387766623480956E-2</c:v>
                </c:pt>
                <c:pt idx="5">
                  <c:v>2.7865636965034054E-3</c:v>
                </c:pt>
                <c:pt idx="6">
                  <c:v>8.2295549459696152E-2</c:v>
                </c:pt>
                <c:pt idx="7">
                  <c:v>2.0001013295889637E-2</c:v>
                </c:pt>
                <c:pt idx="8">
                  <c:v>9.0979495233890397E-3</c:v>
                </c:pt>
                <c:pt idx="9">
                  <c:v>1.481149077538849E-2</c:v>
                </c:pt>
                <c:pt idx="10">
                  <c:v>1.8405796052488727E-2</c:v>
                </c:pt>
                <c:pt idx="11">
                  <c:v>2.0985357874394737E-2</c:v>
                </c:pt>
                <c:pt idx="12">
                  <c:v>1.4562509499648966E-2</c:v>
                </c:pt>
                <c:pt idx="13">
                  <c:v>0.14365351070836607</c:v>
                </c:pt>
              </c:numCache>
            </c:numRef>
          </c:val>
          <c:extLst>
            <c:ext xmlns:c16="http://schemas.microsoft.com/office/drawing/2014/chart" uri="{C3380CC4-5D6E-409C-BE32-E72D297353CC}">
              <c16:uniqueId val="{00000002-9C75-46DC-9BA7-264EFA67B252}"/>
            </c:ext>
          </c:extLst>
        </c:ser>
        <c:dLbls>
          <c:dLblPos val="outEnd"/>
          <c:showLegendKey val="0"/>
          <c:showVal val="1"/>
          <c:showCatName val="0"/>
          <c:showSerName val="0"/>
          <c:showPercent val="0"/>
          <c:showBubbleSize val="0"/>
        </c:dLbls>
        <c:gapWidth val="80"/>
        <c:axId val="337328015"/>
        <c:axId val="337328495"/>
        <c:extLst/>
      </c:barChart>
      <c:catAx>
        <c:axId val="3373280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crossAx val="337328495"/>
        <c:crosses val="autoZero"/>
        <c:auto val="1"/>
        <c:lblAlgn val="ctr"/>
        <c:lblOffset val="100"/>
        <c:noMultiLvlLbl val="0"/>
      </c:catAx>
      <c:valAx>
        <c:axId val="337328495"/>
        <c:scaling>
          <c:orientation val="minMax"/>
          <c:max val="0.30000000000000004"/>
        </c:scaling>
        <c:delete val="1"/>
        <c:axPos val="t"/>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crossAx val="337328015"/>
        <c:crosses val="autoZero"/>
        <c:crossBetween val="between"/>
      </c:valAx>
      <c:spPr>
        <a:noFill/>
        <a:ln>
          <a:noFill/>
        </a:ln>
        <a:effectLst/>
      </c:spPr>
    </c:plotArea>
    <c:legend>
      <c:legendPos val="b"/>
      <c:layout>
        <c:manualLayout>
          <c:xMode val="edge"/>
          <c:yMode val="edge"/>
          <c:x val="2.2932023523561389E-3"/>
          <c:y val="0.86981411696053967"/>
          <c:w val="0.94934015493473223"/>
          <c:h val="9.202270965201540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noFill/>
    <a:ln w="19050" cap="flat" cmpd="sng" algn="ctr">
      <a:noFill/>
      <a:prstDash val="solid"/>
      <a:miter lim="800000"/>
    </a:ln>
    <a:effectLst/>
  </c:spPr>
  <c:txPr>
    <a:bodyPr/>
    <a:lstStyle/>
    <a:p>
      <a:pPr>
        <a:defRPr sz="1100">
          <a:solidFill>
            <a:schemeClr val="dk1"/>
          </a:solidFill>
          <a:latin typeface="Arial" panose="020B0604020202020204" pitchFamily="34" charset="0"/>
          <a:ea typeface="+mn-ea"/>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50481189851271E-2"/>
          <c:y val="0.10483136595211073"/>
          <c:w val="0.87129396325459318"/>
          <c:h val="0.68824456357027242"/>
        </c:manualLayout>
      </c:layout>
      <c:barChart>
        <c:barDir val="col"/>
        <c:grouping val="percentStacked"/>
        <c:varyColors val="0"/>
        <c:ser>
          <c:idx val="0"/>
          <c:order val="0"/>
          <c:tx>
            <c:strRef>
              <c:f>'G2-13'!$D$8</c:f>
              <c:strCache>
                <c:ptCount val="1"/>
                <c:pt idx="0">
                  <c:v>COR</c:v>
                </c:pt>
              </c:strCache>
            </c:strRef>
          </c:tx>
          <c:spPr>
            <a:solidFill>
              <a:srgbClr val="D9D9D9"/>
            </a:solidFill>
          </c:spPr>
          <c:invertIfNegative val="0"/>
          <c:dLbls>
            <c:dLbl>
              <c:idx val="0"/>
              <c:tx>
                <c:rich>
                  <a:bodyPr/>
                  <a:lstStyle/>
                  <a:p>
                    <a:fld id="{BD369BF1-5B9E-4181-B108-C2E63A236595}"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554-40C4-9B22-05F1308D86CB}"/>
                </c:ext>
              </c:extLst>
            </c:dLbl>
            <c:dLbl>
              <c:idx val="1"/>
              <c:tx>
                <c:rich>
                  <a:bodyPr/>
                  <a:lstStyle/>
                  <a:p>
                    <a:fld id="{BA2A0281-C511-4988-AC35-752D210D3D1B}"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554-40C4-9B22-05F1308D86CB}"/>
                </c:ext>
              </c:extLst>
            </c:dLbl>
            <c:dLbl>
              <c:idx val="2"/>
              <c:tx>
                <c:rich>
                  <a:bodyPr/>
                  <a:lstStyle/>
                  <a:p>
                    <a:fld id="{35E0F9D2-66F0-46F7-9193-7244B3E8BD73}"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554-40C4-9B22-05F1308D86CB}"/>
                </c:ext>
              </c:extLst>
            </c:dLbl>
            <c:dLbl>
              <c:idx val="3"/>
              <c:tx>
                <c:rich>
                  <a:bodyPr/>
                  <a:lstStyle/>
                  <a:p>
                    <a:fld id="{8DFFEE14-13B4-4875-B49C-11F5C4028028}"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554-40C4-9B22-05F1308D86CB}"/>
                </c:ext>
              </c:extLst>
            </c:dLbl>
            <c:dLbl>
              <c:idx val="4"/>
              <c:tx>
                <c:rich>
                  <a:bodyPr/>
                  <a:lstStyle/>
                  <a:p>
                    <a:fld id="{EA85A83D-8E57-4171-9E10-8D180C0AE48C}"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0554-40C4-9B22-05F1308D86CB}"/>
                </c:ext>
              </c:extLst>
            </c:dLbl>
            <c:spPr>
              <a:noFill/>
              <a:ln>
                <a:noFill/>
              </a:ln>
              <a:effectLst/>
            </c:spPr>
            <c:txPr>
              <a:bodyPr wrap="square" lIns="38100" tIns="19050" rIns="38100" bIns="19050" anchor="ctr">
                <a:spAutoFit/>
              </a:bodyPr>
              <a:lstStyle/>
              <a:p>
                <a:pPr>
                  <a:defRPr>
                    <a:solidFill>
                      <a:sysClr val="windowText" lastClr="000000"/>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'G2-13'!$E$8:$I$8</c:f>
              <c:numCache>
                <c:formatCode>0%</c:formatCode>
                <c:ptCount val="5"/>
                <c:pt idx="0">
                  <c:v>8.2334368594433063E-2</c:v>
                </c:pt>
                <c:pt idx="1">
                  <c:v>2.9175527231846566E-2</c:v>
                </c:pt>
                <c:pt idx="2">
                  <c:v>0</c:v>
                </c:pt>
                <c:pt idx="3">
                  <c:v>9.7980385170739023E-2</c:v>
                </c:pt>
                <c:pt idx="4">
                  <c:v>7.7722689866317321E-2</c:v>
                </c:pt>
              </c:numCache>
            </c:numRef>
          </c:val>
          <c:extLst>
            <c:ext xmlns:c15="http://schemas.microsoft.com/office/drawing/2012/chart" uri="{02D57815-91ED-43cb-92C2-25804820EDAC}">
              <c15:datalabelsRange>
                <c15:f>'G2-13'!$E$8:$I$8</c15:f>
                <c15:dlblRangeCache>
                  <c:ptCount val="5"/>
                  <c:pt idx="0">
                    <c:v>8%</c:v>
                  </c:pt>
                  <c:pt idx="1">
                    <c:v>3%</c:v>
                  </c:pt>
                  <c:pt idx="2">
                    <c:v>0%</c:v>
                  </c:pt>
                  <c:pt idx="3">
                    <c:v>10%</c:v>
                  </c:pt>
                  <c:pt idx="4">
                    <c:v>8%</c:v>
                  </c:pt>
                </c15:dlblRangeCache>
              </c15:datalabelsRange>
            </c:ext>
            <c:ext xmlns:c16="http://schemas.microsoft.com/office/drawing/2014/chart" uri="{C3380CC4-5D6E-409C-BE32-E72D297353CC}">
              <c16:uniqueId val="{00000018-0554-40C4-9B22-05F1308D86CB}"/>
            </c:ext>
          </c:extLst>
        </c:ser>
        <c:ser>
          <c:idx val="1"/>
          <c:order val="1"/>
          <c:tx>
            <c:strRef>
              <c:f>'G2-13'!$D$9</c:f>
              <c:strCache>
                <c:ptCount val="1"/>
                <c:pt idx="0">
                  <c:v>5 primeros com. mercado libre</c:v>
                </c:pt>
              </c:strCache>
            </c:strRef>
          </c:tx>
          <c:spPr>
            <a:solidFill>
              <a:srgbClr val="F79646"/>
            </a:solidFill>
          </c:spPr>
          <c:invertIfNegative val="0"/>
          <c:dLbls>
            <c:dLbl>
              <c:idx val="0"/>
              <c:tx>
                <c:rich>
                  <a:bodyPr/>
                  <a:lstStyle/>
                  <a:p>
                    <a:fld id="{13335A4A-F7EB-4161-B5F3-3B7C26501477}"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554-40C4-9B22-05F1308D86CB}"/>
                </c:ext>
              </c:extLst>
            </c:dLbl>
            <c:dLbl>
              <c:idx val="1"/>
              <c:tx>
                <c:rich>
                  <a:bodyPr/>
                  <a:lstStyle/>
                  <a:p>
                    <a:fld id="{BDB39C41-CBDB-4F81-9D3B-D07499F50624}"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554-40C4-9B22-05F1308D86CB}"/>
                </c:ext>
              </c:extLst>
            </c:dLbl>
            <c:dLbl>
              <c:idx val="2"/>
              <c:tx>
                <c:rich>
                  <a:bodyPr/>
                  <a:lstStyle/>
                  <a:p>
                    <a:fld id="{B7E8A729-151C-469B-8E9E-D61DAC913D4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554-40C4-9B22-05F1308D86CB}"/>
                </c:ext>
              </c:extLst>
            </c:dLbl>
            <c:dLbl>
              <c:idx val="3"/>
              <c:tx>
                <c:rich>
                  <a:bodyPr/>
                  <a:lstStyle/>
                  <a:p>
                    <a:fld id="{BE419922-E4F4-4398-9FE8-30B266BAEB5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554-40C4-9B22-05F1308D86CB}"/>
                </c:ext>
              </c:extLst>
            </c:dLbl>
            <c:dLbl>
              <c:idx val="4"/>
              <c:tx>
                <c:rich>
                  <a:bodyPr/>
                  <a:lstStyle/>
                  <a:p>
                    <a:fld id="{FD0D7433-44EC-4E21-A643-A31F2E2930A1}"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554-40C4-9B22-05F1308D86CB}"/>
                </c:ext>
              </c:extLst>
            </c:dLbl>
            <c:spPr>
              <a:noFill/>
              <a:ln>
                <a:noFill/>
              </a:ln>
              <a:effectLst/>
            </c:spPr>
            <c:txPr>
              <a:bodyPr wrap="square" lIns="38100" tIns="19050" rIns="38100" bIns="19050" anchor="ctr">
                <a:spAutoFit/>
              </a:bodyPr>
              <a:lstStyle/>
              <a:p>
                <a:pPr>
                  <a:defRPr>
                    <a:solidFill>
                      <a:schemeClr val="bg1"/>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'G2-13'!$E$9:$I$9</c:f>
              <c:numCache>
                <c:formatCode>0%</c:formatCode>
                <c:ptCount val="5"/>
                <c:pt idx="0">
                  <c:v>0.6057912991845319</c:v>
                </c:pt>
                <c:pt idx="1">
                  <c:v>0.5786885912039984</c:v>
                </c:pt>
                <c:pt idx="2">
                  <c:v>0.50431034482758619</c:v>
                </c:pt>
                <c:pt idx="3">
                  <c:v>0.55060288409248603</c:v>
                </c:pt>
                <c:pt idx="4">
                  <c:v>0.59846413294442069</c:v>
                </c:pt>
              </c:numCache>
            </c:numRef>
          </c:val>
          <c:extLst>
            <c:ext xmlns:c15="http://schemas.microsoft.com/office/drawing/2012/chart" uri="{02D57815-91ED-43cb-92C2-25804820EDAC}">
              <c15:datalabelsRange>
                <c15:f>'G2-13'!$E$9:$I$9</c15:f>
                <c15:dlblRangeCache>
                  <c:ptCount val="5"/>
                  <c:pt idx="0">
                    <c:v>61%</c:v>
                  </c:pt>
                  <c:pt idx="1">
                    <c:v>58%</c:v>
                  </c:pt>
                  <c:pt idx="2">
                    <c:v>50%</c:v>
                  </c:pt>
                  <c:pt idx="3">
                    <c:v>55%</c:v>
                  </c:pt>
                  <c:pt idx="4">
                    <c:v>60%</c:v>
                  </c:pt>
                </c15:dlblRangeCache>
              </c15:datalabelsRange>
            </c:ext>
            <c:ext xmlns:c16="http://schemas.microsoft.com/office/drawing/2014/chart" uri="{C3380CC4-5D6E-409C-BE32-E72D297353CC}">
              <c16:uniqueId val="{0000001F-0554-40C4-9B22-05F1308D86CB}"/>
            </c:ext>
          </c:extLst>
        </c:ser>
        <c:ser>
          <c:idx val="2"/>
          <c:order val="2"/>
          <c:tx>
            <c:strRef>
              <c:f>'G2-13'!$D$10</c:f>
              <c:strCache>
                <c:ptCount val="1"/>
                <c:pt idx="0">
                  <c:v>Comercializadores más pequeños</c:v>
                </c:pt>
              </c:strCache>
            </c:strRef>
          </c:tx>
          <c:spPr>
            <a:solidFill>
              <a:srgbClr val="4F81BD"/>
            </a:solidFill>
          </c:spPr>
          <c:invertIfNegative val="0"/>
          <c:dLbls>
            <c:dLbl>
              <c:idx val="0"/>
              <c:tx>
                <c:rich>
                  <a:bodyPr/>
                  <a:lstStyle/>
                  <a:p>
                    <a:fld id="{DAC401D3-794E-4D01-B5C6-18CFD85A5AF4}"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0554-40C4-9B22-05F1308D86CB}"/>
                </c:ext>
              </c:extLst>
            </c:dLbl>
            <c:dLbl>
              <c:idx val="1"/>
              <c:tx>
                <c:rich>
                  <a:bodyPr/>
                  <a:lstStyle/>
                  <a:p>
                    <a:fld id="{87989364-FBF9-4B6C-84D6-DD8E2A87A5B9}"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0554-40C4-9B22-05F1308D86CB}"/>
                </c:ext>
              </c:extLst>
            </c:dLbl>
            <c:dLbl>
              <c:idx val="2"/>
              <c:tx>
                <c:rich>
                  <a:bodyPr/>
                  <a:lstStyle/>
                  <a:p>
                    <a:fld id="{549052B4-FBD7-4527-961B-1CEF283E5003}"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0554-40C4-9B22-05F1308D86CB}"/>
                </c:ext>
              </c:extLst>
            </c:dLbl>
            <c:dLbl>
              <c:idx val="3"/>
              <c:tx>
                <c:rich>
                  <a:bodyPr/>
                  <a:lstStyle/>
                  <a:p>
                    <a:fld id="{D02C3F0E-5790-44EE-B375-5C2FEDDF6666}"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0554-40C4-9B22-05F1308D86CB}"/>
                </c:ext>
              </c:extLst>
            </c:dLbl>
            <c:dLbl>
              <c:idx val="4"/>
              <c:tx>
                <c:rich>
                  <a:bodyPr/>
                  <a:lstStyle/>
                  <a:p>
                    <a:fld id="{8658F781-FE3C-47A8-BD68-84FB377BF7A6}"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0554-40C4-9B22-05F1308D86CB}"/>
                </c:ext>
              </c:extLst>
            </c:dLbl>
            <c:spPr>
              <a:noFill/>
              <a:ln>
                <a:noFill/>
              </a:ln>
              <a:effectLst/>
            </c:spPr>
            <c:txPr>
              <a:bodyPr wrap="square" lIns="38100" tIns="19050" rIns="38100" bIns="19050" anchor="ctr">
                <a:spAutoFit/>
              </a:bodyPr>
              <a:lstStyle/>
              <a:p>
                <a:pPr>
                  <a:defRPr>
                    <a:solidFill>
                      <a:schemeClr val="bg1"/>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'G2-13'!$E$10:$I$10</c:f>
              <c:numCache>
                <c:formatCode>0%</c:formatCode>
                <c:ptCount val="5"/>
                <c:pt idx="0">
                  <c:v>0.31187433222103506</c:v>
                </c:pt>
                <c:pt idx="1">
                  <c:v>0.39213588156415502</c:v>
                </c:pt>
                <c:pt idx="2">
                  <c:v>0.49568965517241381</c:v>
                </c:pt>
                <c:pt idx="3">
                  <c:v>0.35141673073677498</c:v>
                </c:pt>
                <c:pt idx="4">
                  <c:v>0.32381317718926195</c:v>
                </c:pt>
              </c:numCache>
            </c:numRef>
          </c:val>
          <c:extLst>
            <c:ext xmlns:c15="http://schemas.microsoft.com/office/drawing/2012/chart" uri="{02D57815-91ED-43cb-92C2-25804820EDAC}">
              <c15:datalabelsRange>
                <c15:f>'G2-13'!$E$10:$I$10</c15:f>
                <c15:dlblRangeCache>
                  <c:ptCount val="5"/>
                  <c:pt idx="0">
                    <c:v>31%</c:v>
                  </c:pt>
                  <c:pt idx="1">
                    <c:v>39%</c:v>
                  </c:pt>
                  <c:pt idx="2">
                    <c:v>50%</c:v>
                  </c:pt>
                  <c:pt idx="3">
                    <c:v>35%</c:v>
                  </c:pt>
                  <c:pt idx="4">
                    <c:v>32%</c:v>
                  </c:pt>
                </c15:dlblRangeCache>
              </c15:datalabelsRange>
            </c:ext>
            <c:ext xmlns:c16="http://schemas.microsoft.com/office/drawing/2014/chart" uri="{C3380CC4-5D6E-409C-BE32-E72D297353CC}">
              <c16:uniqueId val="{00000026-0554-40C4-9B22-05F1308D86CB}"/>
            </c:ext>
          </c:extLst>
        </c:ser>
        <c:dLbls>
          <c:dLblPos val="ctr"/>
          <c:showLegendKey val="0"/>
          <c:showVal val="1"/>
          <c:showCatName val="0"/>
          <c:showSerName val="0"/>
          <c:showPercent val="0"/>
          <c:showBubbleSize val="0"/>
        </c:dLbls>
        <c:gapWidth val="50"/>
        <c:overlap val="100"/>
        <c:axId val="1260802864"/>
        <c:axId val="1260799504"/>
      </c:barChart>
      <c:catAx>
        <c:axId val="12608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1260799504"/>
        <c:crosses val="autoZero"/>
        <c:auto val="1"/>
        <c:lblAlgn val="ctr"/>
        <c:lblOffset val="100"/>
        <c:noMultiLvlLbl val="0"/>
      </c:catAx>
      <c:valAx>
        <c:axId val="1260799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a:pPr>
            <a:endParaRPr lang="es-ES"/>
          </a:p>
        </c:txPr>
        <c:crossAx val="1260802864"/>
        <c:crosses val="autoZero"/>
        <c:crossBetween val="between"/>
        <c:majorUnit val="0.2"/>
      </c:valAx>
      <c:spPr>
        <a:noFill/>
        <a:ln>
          <a:noFill/>
        </a:ln>
        <a:effectLst/>
      </c:spPr>
    </c:plotArea>
    <c:legend>
      <c:legendPos val="b"/>
      <c:layout>
        <c:manualLayout>
          <c:xMode val="edge"/>
          <c:yMode val="edge"/>
          <c:x val="0"/>
          <c:y val="0.900363193846063"/>
          <c:w val="1"/>
          <c:h val="5.4631554718908536E-2"/>
        </c:manualLayout>
      </c:layout>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13.xml"/><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5.xml"/></Relationships>
</file>

<file path=xl/drawings/_rels/drawing3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7.png"/></Relationships>
</file>

<file path=xl/drawings/_rels/drawing3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8.png"/></Relationships>
</file>

<file path=xl/drawings/_rels/drawing3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image" Target="../media/image9.png"/></Relationships>
</file>

<file path=xl/drawings/_rels/drawing3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4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48.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53902</xdr:colOff>
      <xdr:row>3</xdr:row>
      <xdr:rowOff>158553</xdr:rowOff>
    </xdr:to>
    <xdr:pic>
      <xdr:nvPicPr>
        <xdr:cNvPr id="5" name="Imagen 4">
          <a:extLst>
            <a:ext uri="{FF2B5EF4-FFF2-40B4-BE49-F238E27FC236}">
              <a16:creationId xmlns:a16="http://schemas.microsoft.com/office/drawing/2014/main" id="{90E3B8A9-BDB5-478E-8D05-7C2ACCCE2490}"/>
            </a:ext>
          </a:extLst>
        </xdr:cNvPr>
        <xdr:cNvPicPr>
          <a:picLocks noChangeAspect="1"/>
        </xdr:cNvPicPr>
      </xdr:nvPicPr>
      <xdr:blipFill>
        <a:blip xmlns:r="http://schemas.openxmlformats.org/officeDocument/2006/relationships" r:embed="rId1"/>
        <a:stretch>
          <a:fillRect/>
        </a:stretch>
      </xdr:blipFill>
      <xdr:spPr>
        <a:xfrm>
          <a:off x="10600765" y="224118"/>
          <a:ext cx="1577903" cy="5490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44822</xdr:colOff>
      <xdr:row>6</xdr:row>
      <xdr:rowOff>100851</xdr:rowOff>
    </xdr:from>
    <xdr:to>
      <xdr:col>1</xdr:col>
      <xdr:colOff>6335890</xdr:colOff>
      <xdr:row>29</xdr:row>
      <xdr:rowOff>39351</xdr:rowOff>
    </xdr:to>
    <xdr:pic>
      <xdr:nvPicPr>
        <xdr:cNvPr id="3" name="Imagen 2">
          <a:extLst>
            <a:ext uri="{FF2B5EF4-FFF2-40B4-BE49-F238E27FC236}">
              <a16:creationId xmlns:a16="http://schemas.microsoft.com/office/drawing/2014/main" id="{4A6A627C-AD08-4AA3-A66B-EB1E52AFA419}"/>
            </a:ext>
          </a:extLst>
        </xdr:cNvPr>
        <xdr:cNvPicPr>
          <a:picLocks noChangeAspect="1"/>
        </xdr:cNvPicPr>
      </xdr:nvPicPr>
      <xdr:blipFill>
        <a:blip xmlns:r="http://schemas.openxmlformats.org/officeDocument/2006/relationships" r:embed="rId1"/>
        <a:stretch>
          <a:fillRect/>
        </a:stretch>
      </xdr:blipFill>
      <xdr:spPr>
        <a:xfrm>
          <a:off x="974910" y="1669675"/>
          <a:ext cx="6291068" cy="4320000"/>
        </a:xfrm>
        <a:prstGeom prst="rect">
          <a:avLst/>
        </a:prstGeom>
      </xdr:spPr>
    </xdr:pic>
    <xdr:clientData/>
  </xdr:twoCellAnchor>
  <xdr:twoCellAnchor>
    <xdr:from>
      <xdr:col>0</xdr:col>
      <xdr:colOff>67235</xdr:colOff>
      <xdr:row>0</xdr:row>
      <xdr:rowOff>100853</xdr:rowOff>
    </xdr:from>
    <xdr:to>
      <xdr:col>0</xdr:col>
      <xdr:colOff>781611</xdr:colOff>
      <xdr:row>2</xdr:row>
      <xdr:rowOff>13449</xdr:rowOff>
    </xdr:to>
    <xdr:grpSp>
      <xdr:nvGrpSpPr>
        <xdr:cNvPr id="2" name="Grupo 1">
          <a:extLst>
            <a:ext uri="{FF2B5EF4-FFF2-40B4-BE49-F238E27FC236}">
              <a16:creationId xmlns:a16="http://schemas.microsoft.com/office/drawing/2014/main" id="{7DCB0C90-CC9A-415B-A040-9EC22E300139}"/>
            </a:ext>
          </a:extLst>
        </xdr:cNvPr>
        <xdr:cNvGrpSpPr/>
      </xdr:nvGrpSpPr>
      <xdr:grpSpPr>
        <a:xfrm>
          <a:off x="67235" y="100853"/>
          <a:ext cx="714376" cy="261373"/>
          <a:chOff x="771524" y="581025"/>
          <a:chExt cx="828676" cy="345600"/>
        </a:xfrm>
        <a:solidFill>
          <a:srgbClr val="EE7D00"/>
        </a:solidFill>
      </xdr:grpSpPr>
      <xdr:sp macro="" textlink="">
        <xdr:nvSpPr>
          <xdr:cNvPr id="4" name="Rectángulo: esquinas redondeadas 3">
            <a:extLst>
              <a:ext uri="{FF2B5EF4-FFF2-40B4-BE49-F238E27FC236}">
                <a16:creationId xmlns:a16="http://schemas.microsoft.com/office/drawing/2014/main" id="{3DB32EFB-26B0-4B60-EC16-42FAFE0D876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5" name="CuadroTexto 4">
            <a:hlinkClick xmlns:r="http://schemas.openxmlformats.org/officeDocument/2006/relationships" r:id="rId2"/>
            <a:extLst>
              <a:ext uri="{FF2B5EF4-FFF2-40B4-BE49-F238E27FC236}">
                <a16:creationId xmlns:a16="http://schemas.microsoft.com/office/drawing/2014/main" id="{BB74854D-9A25-7730-4311-2320DD7C552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1</xdr:col>
      <xdr:colOff>5900261</xdr:colOff>
      <xdr:row>28</xdr:row>
      <xdr:rowOff>129000</xdr:rowOff>
    </xdr:to>
    <xdr:pic>
      <xdr:nvPicPr>
        <xdr:cNvPr id="5" name="Imagen 4">
          <a:extLst>
            <a:ext uri="{FF2B5EF4-FFF2-40B4-BE49-F238E27FC236}">
              <a16:creationId xmlns:a16="http://schemas.microsoft.com/office/drawing/2014/main" id="{B1D822F8-5B67-DDA7-D150-41EA3CEAC0EA}"/>
            </a:ext>
          </a:extLst>
        </xdr:cNvPr>
        <xdr:cNvPicPr>
          <a:picLocks noChangeAspect="1"/>
        </xdr:cNvPicPr>
      </xdr:nvPicPr>
      <xdr:blipFill>
        <a:blip xmlns:r="http://schemas.openxmlformats.org/officeDocument/2006/relationships" r:embed="rId1"/>
        <a:stretch>
          <a:fillRect/>
        </a:stretch>
      </xdr:blipFill>
      <xdr:spPr>
        <a:xfrm>
          <a:off x="963707" y="1344706"/>
          <a:ext cx="5900260" cy="4320000"/>
        </a:xfrm>
        <a:prstGeom prst="rect">
          <a:avLst/>
        </a:prstGeom>
      </xdr:spPr>
    </xdr:pic>
    <xdr:clientData/>
  </xdr:twoCellAnchor>
  <xdr:twoCellAnchor>
    <xdr:from>
      <xdr:col>0</xdr:col>
      <xdr:colOff>100853</xdr:colOff>
      <xdr:row>0</xdr:row>
      <xdr:rowOff>89647</xdr:rowOff>
    </xdr:from>
    <xdr:to>
      <xdr:col>0</xdr:col>
      <xdr:colOff>815229</xdr:colOff>
      <xdr:row>2</xdr:row>
      <xdr:rowOff>35861</xdr:rowOff>
    </xdr:to>
    <xdr:grpSp>
      <xdr:nvGrpSpPr>
        <xdr:cNvPr id="6" name="Grupo 5">
          <a:extLst>
            <a:ext uri="{FF2B5EF4-FFF2-40B4-BE49-F238E27FC236}">
              <a16:creationId xmlns:a16="http://schemas.microsoft.com/office/drawing/2014/main" id="{112BF244-6258-474F-BB88-2333D6F201C3}"/>
            </a:ext>
          </a:extLst>
        </xdr:cNvPr>
        <xdr:cNvGrpSpPr/>
      </xdr:nvGrpSpPr>
      <xdr:grpSpPr>
        <a:xfrm>
          <a:off x="100853" y="89647"/>
          <a:ext cx="714376" cy="294991"/>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AD822C71-BD24-6552-453A-162D32A27954}"/>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0435C9F6-676D-BB09-6EBE-3510B5EF65A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896470</xdr:colOff>
      <xdr:row>6</xdr:row>
      <xdr:rowOff>11205</xdr:rowOff>
    </xdr:from>
    <xdr:to>
      <xdr:col>1</xdr:col>
      <xdr:colOff>4972764</xdr:colOff>
      <xdr:row>22</xdr:row>
      <xdr:rowOff>11293</xdr:rowOff>
    </xdr:to>
    <xdr:graphicFrame macro="">
      <xdr:nvGraphicFramePr>
        <xdr:cNvPr id="5" name="Gráfico 4">
          <a:extLst>
            <a:ext uri="{FF2B5EF4-FFF2-40B4-BE49-F238E27FC236}">
              <a16:creationId xmlns:a16="http://schemas.microsoft.com/office/drawing/2014/main" id="{E5B6BC46-9549-49E6-A433-DDBC5CB75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89647</xdr:colOff>
      <xdr:row>0</xdr:row>
      <xdr:rowOff>56029</xdr:rowOff>
    </xdr:from>
    <xdr:to>
      <xdr:col>0</xdr:col>
      <xdr:colOff>804023</xdr:colOff>
      <xdr:row>1</xdr:row>
      <xdr:rowOff>170331</xdr:rowOff>
    </xdr:to>
    <xdr:grpSp>
      <xdr:nvGrpSpPr>
        <xdr:cNvPr id="6" name="Grupo 5">
          <a:extLst>
            <a:ext uri="{FF2B5EF4-FFF2-40B4-BE49-F238E27FC236}">
              <a16:creationId xmlns:a16="http://schemas.microsoft.com/office/drawing/2014/main" id="{F54D2D17-3511-4E57-BB16-0C750B4098F0}"/>
            </a:ext>
          </a:extLst>
        </xdr:cNvPr>
        <xdr:cNvGrpSpPr/>
      </xdr:nvGrpSpPr>
      <xdr:grpSpPr>
        <a:xfrm>
          <a:off x="89647" y="56029"/>
          <a:ext cx="714376" cy="288690"/>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A9B7D266-8B5B-678C-0AF0-5D6DE110BAC6}"/>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6FAD925F-8E27-5A83-E0DB-32F1F69685B4}"/>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963705</xdr:colOff>
      <xdr:row>6</xdr:row>
      <xdr:rowOff>0</xdr:rowOff>
    </xdr:from>
    <xdr:to>
      <xdr:col>1</xdr:col>
      <xdr:colOff>9973554</xdr:colOff>
      <xdr:row>24</xdr:row>
      <xdr:rowOff>156882</xdr:rowOff>
    </xdr:to>
    <xdr:pic>
      <xdr:nvPicPr>
        <xdr:cNvPr id="11" name="Imagen 10">
          <a:extLst>
            <a:ext uri="{FF2B5EF4-FFF2-40B4-BE49-F238E27FC236}">
              <a16:creationId xmlns:a16="http://schemas.microsoft.com/office/drawing/2014/main" id="{6A5F8F96-8184-12FC-97F1-F8F87F129AC4}"/>
            </a:ext>
          </a:extLst>
        </xdr:cNvPr>
        <xdr:cNvPicPr>
          <a:picLocks noChangeAspect="1"/>
        </xdr:cNvPicPr>
      </xdr:nvPicPr>
      <xdr:blipFill>
        <a:blip xmlns:r="http://schemas.openxmlformats.org/officeDocument/2006/relationships" r:embed="rId1"/>
        <a:stretch>
          <a:fillRect/>
        </a:stretch>
      </xdr:blipFill>
      <xdr:spPr>
        <a:xfrm>
          <a:off x="963705" y="2140324"/>
          <a:ext cx="9973555" cy="3384176"/>
        </a:xfrm>
        <a:prstGeom prst="rect">
          <a:avLst/>
        </a:prstGeom>
      </xdr:spPr>
    </xdr:pic>
    <xdr:clientData/>
  </xdr:twoCellAnchor>
  <xdr:twoCellAnchor>
    <xdr:from>
      <xdr:col>0</xdr:col>
      <xdr:colOff>89647</xdr:colOff>
      <xdr:row>0</xdr:row>
      <xdr:rowOff>89647</xdr:rowOff>
    </xdr:from>
    <xdr:to>
      <xdr:col>0</xdr:col>
      <xdr:colOff>804023</xdr:colOff>
      <xdr:row>2</xdr:row>
      <xdr:rowOff>24655</xdr:rowOff>
    </xdr:to>
    <xdr:grpSp>
      <xdr:nvGrpSpPr>
        <xdr:cNvPr id="5" name="Grupo 4">
          <a:extLst>
            <a:ext uri="{FF2B5EF4-FFF2-40B4-BE49-F238E27FC236}">
              <a16:creationId xmlns:a16="http://schemas.microsoft.com/office/drawing/2014/main" id="{ED7AEF2A-904F-4087-853D-A2F16057DCF4}"/>
            </a:ext>
          </a:extLst>
        </xdr:cNvPr>
        <xdr:cNvGrpSpPr/>
      </xdr:nvGrpSpPr>
      <xdr:grpSpPr>
        <a:xfrm>
          <a:off x="89647" y="89647"/>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1D6B85BB-C18C-C20A-923E-D9B6BF613AC7}"/>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2"/>
            <a:extLst>
              <a:ext uri="{FF2B5EF4-FFF2-40B4-BE49-F238E27FC236}">
                <a16:creationId xmlns:a16="http://schemas.microsoft.com/office/drawing/2014/main" id="{F17B1BC5-8FB5-6C7F-1761-4F72ABE66E8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122465</xdr:colOff>
      <xdr:row>5</xdr:row>
      <xdr:rowOff>163284</xdr:rowOff>
    </xdr:from>
    <xdr:to>
      <xdr:col>1</xdr:col>
      <xdr:colOff>5162465</xdr:colOff>
      <xdr:row>20</xdr:row>
      <xdr:rowOff>185784</xdr:rowOff>
    </xdr:to>
    <xdr:graphicFrame macro="">
      <xdr:nvGraphicFramePr>
        <xdr:cNvPr id="5" name="Gráfico 19">
          <a:extLst>
            <a:ext uri="{FF2B5EF4-FFF2-40B4-BE49-F238E27FC236}">
              <a16:creationId xmlns:a16="http://schemas.microsoft.com/office/drawing/2014/main" id="{C6C6B3C8-4293-4085-A08E-D23F55BA0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100854</xdr:colOff>
      <xdr:row>0</xdr:row>
      <xdr:rowOff>112056</xdr:rowOff>
    </xdr:from>
    <xdr:to>
      <xdr:col>0</xdr:col>
      <xdr:colOff>815230</xdr:colOff>
      <xdr:row>1</xdr:row>
      <xdr:rowOff>167527</xdr:rowOff>
    </xdr:to>
    <xdr:grpSp>
      <xdr:nvGrpSpPr>
        <xdr:cNvPr id="2" name="Grupo 1">
          <a:extLst>
            <a:ext uri="{FF2B5EF4-FFF2-40B4-BE49-F238E27FC236}">
              <a16:creationId xmlns:a16="http://schemas.microsoft.com/office/drawing/2014/main" id="{4E6C64EE-6291-49DC-8F4A-1635D32DB17A}"/>
            </a:ext>
          </a:extLst>
        </xdr:cNvPr>
        <xdr:cNvGrpSpPr/>
      </xdr:nvGrpSpPr>
      <xdr:grpSpPr>
        <a:xfrm>
          <a:off x="100854" y="112056"/>
          <a:ext cx="714376" cy="229859"/>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BDEC3970-8C17-A58A-747D-B531C795009A}"/>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hlinkClick xmlns:r="http://schemas.openxmlformats.org/officeDocument/2006/relationships" r:id="rId2"/>
            <a:extLst>
              <a:ext uri="{FF2B5EF4-FFF2-40B4-BE49-F238E27FC236}">
                <a16:creationId xmlns:a16="http://schemas.microsoft.com/office/drawing/2014/main" id="{725DF2A0-37A5-EA71-632C-40D95188C2C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1037001</xdr:colOff>
      <xdr:row>15</xdr:row>
      <xdr:rowOff>115797</xdr:rowOff>
    </xdr:from>
    <xdr:to>
      <xdr:col>1</xdr:col>
      <xdr:colOff>6051177</xdr:colOff>
      <xdr:row>27</xdr:row>
      <xdr:rowOff>149679</xdr:rowOff>
    </xdr:to>
    <xdr:sp macro="" textlink="">
      <xdr:nvSpPr>
        <xdr:cNvPr id="15" name="Rectángulo 14">
          <a:extLst>
            <a:ext uri="{FF2B5EF4-FFF2-40B4-BE49-F238E27FC236}">
              <a16:creationId xmlns:a16="http://schemas.microsoft.com/office/drawing/2014/main" id="{6F050D5D-257B-4E64-8ED6-69C5BC935C8A}"/>
            </a:ext>
          </a:extLst>
        </xdr:cNvPr>
        <xdr:cNvSpPr/>
      </xdr:nvSpPr>
      <xdr:spPr>
        <a:xfrm>
          <a:off x="1037001" y="3062944"/>
          <a:ext cx="6056323" cy="2319882"/>
        </a:xfrm>
        <a:prstGeom prst="rect">
          <a:avLst/>
        </a:prstGeom>
        <a:solidFill>
          <a:srgbClr val="C1E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1035504</xdr:colOff>
      <xdr:row>8</xdr:row>
      <xdr:rowOff>28339</xdr:rowOff>
    </xdr:from>
    <xdr:to>
      <xdr:col>1</xdr:col>
      <xdr:colOff>6051176</xdr:colOff>
      <xdr:row>15</xdr:row>
      <xdr:rowOff>95250</xdr:rowOff>
    </xdr:to>
    <xdr:sp macro="" textlink="">
      <xdr:nvSpPr>
        <xdr:cNvPr id="16" name="Rectángulo 15">
          <a:extLst>
            <a:ext uri="{FF2B5EF4-FFF2-40B4-BE49-F238E27FC236}">
              <a16:creationId xmlns:a16="http://schemas.microsoft.com/office/drawing/2014/main" id="{9FBB65A6-10D6-421E-A396-89748D03F465}"/>
            </a:ext>
          </a:extLst>
        </xdr:cNvPr>
        <xdr:cNvSpPr/>
      </xdr:nvSpPr>
      <xdr:spPr>
        <a:xfrm>
          <a:off x="1035504" y="1641986"/>
          <a:ext cx="6057819" cy="1400411"/>
        </a:xfrm>
        <a:prstGeom prst="rect">
          <a:avLst/>
        </a:prstGeom>
        <a:solidFill>
          <a:srgbClr val="FBE3D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1039584</xdr:colOff>
      <xdr:row>6</xdr:row>
      <xdr:rowOff>29616</xdr:rowOff>
    </xdr:from>
    <xdr:to>
      <xdr:col>1</xdr:col>
      <xdr:colOff>6039970</xdr:colOff>
      <xdr:row>8</xdr:row>
      <xdr:rowOff>5689</xdr:rowOff>
    </xdr:to>
    <xdr:sp macro="" textlink="">
      <xdr:nvSpPr>
        <xdr:cNvPr id="17" name="Rectángulo 16">
          <a:extLst>
            <a:ext uri="{FF2B5EF4-FFF2-40B4-BE49-F238E27FC236}">
              <a16:creationId xmlns:a16="http://schemas.microsoft.com/office/drawing/2014/main" id="{E4655191-08D7-4F01-92D2-FF7DD8147265}"/>
            </a:ext>
          </a:extLst>
        </xdr:cNvPr>
        <xdr:cNvSpPr/>
      </xdr:nvSpPr>
      <xdr:spPr>
        <a:xfrm>
          <a:off x="1039584" y="1262263"/>
          <a:ext cx="6042533" cy="357073"/>
        </a:xfrm>
        <a:prstGeom prst="rect">
          <a:avLst/>
        </a:prstGeom>
        <a:solidFill>
          <a:srgbClr val="E2E2E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5189845</xdr:colOff>
      <xdr:row>6</xdr:row>
      <xdr:rowOff>30897</xdr:rowOff>
    </xdr:from>
    <xdr:to>
      <xdr:col>1</xdr:col>
      <xdr:colOff>5300382</xdr:colOff>
      <xdr:row>7</xdr:row>
      <xdr:rowOff>179294</xdr:rowOff>
    </xdr:to>
    <xdr:sp macro="" textlink="">
      <xdr:nvSpPr>
        <xdr:cNvPr id="12" name="Cerrar llave 11">
          <a:extLst>
            <a:ext uri="{FF2B5EF4-FFF2-40B4-BE49-F238E27FC236}">
              <a16:creationId xmlns:a16="http://schemas.microsoft.com/office/drawing/2014/main" id="{58923F6A-2958-46C6-97A7-80FFB723467E}"/>
            </a:ext>
          </a:extLst>
        </xdr:cNvPr>
        <xdr:cNvSpPr/>
      </xdr:nvSpPr>
      <xdr:spPr>
        <a:xfrm>
          <a:off x="6231992" y="1263544"/>
          <a:ext cx="110537" cy="338897"/>
        </a:xfrm>
        <a:prstGeom prst="rightBrace">
          <a:avLst/>
        </a:prstGeom>
        <a:ln>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0</xdr:col>
      <xdr:colOff>1036863</xdr:colOff>
      <xdr:row>3</xdr:row>
      <xdr:rowOff>68036</xdr:rowOff>
    </xdr:from>
    <xdr:to>
      <xdr:col>1</xdr:col>
      <xdr:colOff>5894293</xdr:colOff>
      <xdr:row>31</xdr:row>
      <xdr:rowOff>180095</xdr:rowOff>
    </xdr:to>
    <xdr:graphicFrame macro="">
      <xdr:nvGraphicFramePr>
        <xdr:cNvPr id="18" name="Gráfico 17">
          <a:extLst>
            <a:ext uri="{FF2B5EF4-FFF2-40B4-BE49-F238E27FC236}">
              <a16:creationId xmlns:a16="http://schemas.microsoft.com/office/drawing/2014/main" id="{22D22B31-055C-46CA-BF66-B9DE52C24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4414638</xdr:colOff>
      <xdr:row>8</xdr:row>
      <xdr:rowOff>34417</xdr:rowOff>
    </xdr:from>
    <xdr:to>
      <xdr:col>1</xdr:col>
      <xdr:colOff>4547989</xdr:colOff>
      <xdr:row>15</xdr:row>
      <xdr:rowOff>17468</xdr:rowOff>
    </xdr:to>
    <xdr:sp macro="" textlink="">
      <xdr:nvSpPr>
        <xdr:cNvPr id="19" name="Cerrar llave 18">
          <a:extLst>
            <a:ext uri="{FF2B5EF4-FFF2-40B4-BE49-F238E27FC236}">
              <a16:creationId xmlns:a16="http://schemas.microsoft.com/office/drawing/2014/main" id="{C541D761-341B-4AD5-AC29-29D468B08EF7}"/>
            </a:ext>
          </a:extLst>
        </xdr:cNvPr>
        <xdr:cNvSpPr/>
      </xdr:nvSpPr>
      <xdr:spPr>
        <a:xfrm>
          <a:off x="5456785" y="1648064"/>
          <a:ext cx="133351" cy="1316551"/>
        </a:xfrm>
        <a:prstGeom prst="rightBrace">
          <a:avLst/>
        </a:prstGeom>
        <a:ln w="9525">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4478672</xdr:colOff>
      <xdr:row>10</xdr:row>
      <xdr:rowOff>102773</xdr:rowOff>
    </xdr:from>
    <xdr:to>
      <xdr:col>1</xdr:col>
      <xdr:colOff>5334001</xdr:colOff>
      <xdr:row>12</xdr:row>
      <xdr:rowOff>156882</xdr:rowOff>
    </xdr:to>
    <xdr:sp macro="" textlink="">
      <xdr:nvSpPr>
        <xdr:cNvPr id="20" name="CuadroTexto 19">
          <a:extLst>
            <a:ext uri="{FF2B5EF4-FFF2-40B4-BE49-F238E27FC236}">
              <a16:creationId xmlns:a16="http://schemas.microsoft.com/office/drawing/2014/main" id="{E524381E-65E3-4F3D-B3FE-A79CBB63DC3C}"/>
            </a:ext>
          </a:extLst>
        </xdr:cNvPr>
        <xdr:cNvSpPr txBox="1"/>
      </xdr:nvSpPr>
      <xdr:spPr>
        <a:xfrm>
          <a:off x="5520819" y="2097420"/>
          <a:ext cx="855329" cy="435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0">
              <a:solidFill>
                <a:srgbClr val="002060"/>
              </a:solidFill>
              <a:latin typeface="Arial" panose="020B0604020202020204" pitchFamily="34" charset="0"/>
              <a:cs typeface="Arial" panose="020B0604020202020204" pitchFamily="34" charset="0"/>
            </a:rPr>
            <a:t>5 primeras</a:t>
          </a:r>
          <a:r>
            <a:rPr lang="es-ES" sz="1100" b="0" baseline="0">
              <a:solidFill>
                <a:srgbClr val="002060"/>
              </a:solidFill>
              <a:latin typeface="Arial" panose="020B0604020202020204" pitchFamily="34" charset="0"/>
              <a:cs typeface="Arial" panose="020B0604020202020204" pitchFamily="34" charset="0"/>
            </a:rPr>
            <a:t> comerc.</a:t>
          </a:r>
        </a:p>
      </xdr:txBody>
    </xdr:sp>
    <xdr:clientData/>
  </xdr:twoCellAnchor>
  <xdr:twoCellAnchor>
    <xdr:from>
      <xdr:col>1</xdr:col>
      <xdr:colOff>4405113</xdr:colOff>
      <xdr:row>15</xdr:row>
      <xdr:rowOff>152079</xdr:rowOff>
    </xdr:from>
    <xdr:to>
      <xdr:col>1</xdr:col>
      <xdr:colOff>4602416</xdr:colOff>
      <xdr:row>27</xdr:row>
      <xdr:rowOff>124865</xdr:rowOff>
    </xdr:to>
    <xdr:sp macro="" textlink="">
      <xdr:nvSpPr>
        <xdr:cNvPr id="21" name="Cerrar llave 20">
          <a:extLst>
            <a:ext uri="{FF2B5EF4-FFF2-40B4-BE49-F238E27FC236}">
              <a16:creationId xmlns:a16="http://schemas.microsoft.com/office/drawing/2014/main" id="{34570404-BD56-4F6C-8BCD-0A2FE23ED1D6}"/>
            </a:ext>
          </a:extLst>
        </xdr:cNvPr>
        <xdr:cNvSpPr/>
      </xdr:nvSpPr>
      <xdr:spPr>
        <a:xfrm>
          <a:off x="5447260" y="3099226"/>
          <a:ext cx="197303" cy="2258786"/>
        </a:xfrm>
        <a:prstGeom prst="rightBrace">
          <a:avLst/>
        </a:prstGeom>
        <a:ln w="9525">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4480752</xdr:colOff>
      <xdr:row>20</xdr:row>
      <xdr:rowOff>137032</xdr:rowOff>
    </xdr:from>
    <xdr:to>
      <xdr:col>1</xdr:col>
      <xdr:colOff>5288783</xdr:colOff>
      <xdr:row>24</xdr:row>
      <xdr:rowOff>33618</xdr:rowOff>
    </xdr:to>
    <xdr:sp macro="" textlink="">
      <xdr:nvSpPr>
        <xdr:cNvPr id="22" name="CuadroTexto 21">
          <a:extLst>
            <a:ext uri="{FF2B5EF4-FFF2-40B4-BE49-F238E27FC236}">
              <a16:creationId xmlns:a16="http://schemas.microsoft.com/office/drawing/2014/main" id="{78C2D553-BC6B-4ACB-9A49-1815B01A0AC4}"/>
            </a:ext>
          </a:extLst>
        </xdr:cNvPr>
        <xdr:cNvSpPr txBox="1"/>
      </xdr:nvSpPr>
      <xdr:spPr>
        <a:xfrm>
          <a:off x="5522899" y="4036679"/>
          <a:ext cx="808031" cy="658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0" baseline="0">
              <a:solidFill>
                <a:srgbClr val="002060"/>
              </a:solidFill>
              <a:latin typeface="Arial" panose="020B0604020202020204" pitchFamily="34" charset="0"/>
              <a:cs typeface="Arial" panose="020B0604020202020204" pitchFamily="34" charset="0"/>
            </a:rPr>
            <a:t>comerc. más pequeños</a:t>
          </a:r>
        </a:p>
      </xdr:txBody>
    </xdr:sp>
    <xdr:clientData/>
  </xdr:twoCellAnchor>
  <xdr:twoCellAnchor>
    <xdr:from>
      <xdr:col>1</xdr:col>
      <xdr:colOff>5164632</xdr:colOff>
      <xdr:row>8</xdr:row>
      <xdr:rowOff>36100</xdr:rowOff>
    </xdr:from>
    <xdr:to>
      <xdr:col>1</xdr:col>
      <xdr:colOff>5352410</xdr:colOff>
      <xdr:row>27</xdr:row>
      <xdr:rowOff>127268</xdr:rowOff>
    </xdr:to>
    <xdr:sp macro="" textlink="">
      <xdr:nvSpPr>
        <xdr:cNvPr id="23" name="Cerrar llave 22">
          <a:extLst>
            <a:ext uri="{FF2B5EF4-FFF2-40B4-BE49-F238E27FC236}">
              <a16:creationId xmlns:a16="http://schemas.microsoft.com/office/drawing/2014/main" id="{C08A6434-0D0B-41A9-A94E-E116AB0F4930}"/>
            </a:ext>
          </a:extLst>
        </xdr:cNvPr>
        <xdr:cNvSpPr/>
      </xdr:nvSpPr>
      <xdr:spPr>
        <a:xfrm>
          <a:off x="6206779" y="1649747"/>
          <a:ext cx="187778" cy="3710668"/>
        </a:xfrm>
        <a:prstGeom prst="rightBrace">
          <a:avLst/>
        </a:prstGeom>
        <a:ln>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5188324</xdr:colOff>
      <xdr:row>6</xdr:row>
      <xdr:rowOff>11205</xdr:rowOff>
    </xdr:from>
    <xdr:to>
      <xdr:col>1</xdr:col>
      <xdr:colOff>6298590</xdr:colOff>
      <xdr:row>8</xdr:row>
      <xdr:rowOff>122156</xdr:rowOff>
    </xdr:to>
    <xdr:sp macro="" textlink="">
      <xdr:nvSpPr>
        <xdr:cNvPr id="24" name="CuadroTexto 23">
          <a:extLst>
            <a:ext uri="{FF2B5EF4-FFF2-40B4-BE49-F238E27FC236}">
              <a16:creationId xmlns:a16="http://schemas.microsoft.com/office/drawing/2014/main" id="{30B06E2B-74CF-42C2-9DC0-39D3A4CE2456}"/>
            </a:ext>
          </a:extLst>
        </xdr:cNvPr>
        <xdr:cNvSpPr txBox="1"/>
      </xdr:nvSpPr>
      <xdr:spPr>
        <a:xfrm>
          <a:off x="6230471" y="1243852"/>
          <a:ext cx="1110266" cy="49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tx1">
                  <a:lumMod val="75000"/>
                  <a:lumOff val="25000"/>
                </a:schemeClr>
              </a:solidFill>
              <a:latin typeface="Arial" panose="020B0604020202020204" pitchFamily="34" charset="0"/>
              <a:cs typeface="Arial" panose="020B0604020202020204" pitchFamily="34" charset="0"/>
            </a:rPr>
            <a:t>Mercado </a:t>
          </a:r>
        </a:p>
        <a:p>
          <a:pPr algn="ctr"/>
          <a:r>
            <a:rPr lang="es-ES" sz="1100" b="1">
              <a:solidFill>
                <a:schemeClr val="tx1">
                  <a:lumMod val="75000"/>
                  <a:lumOff val="25000"/>
                </a:schemeClr>
              </a:solidFill>
              <a:latin typeface="Arial" panose="020B0604020202020204" pitchFamily="34" charset="0"/>
              <a:cs typeface="Arial" panose="020B0604020202020204" pitchFamily="34" charset="0"/>
            </a:rPr>
            <a:t>regulado</a:t>
          </a:r>
        </a:p>
      </xdr:txBody>
    </xdr:sp>
    <xdr:clientData/>
  </xdr:twoCellAnchor>
  <xdr:twoCellAnchor>
    <xdr:from>
      <xdr:col>1</xdr:col>
      <xdr:colOff>5449023</xdr:colOff>
      <xdr:row>11</xdr:row>
      <xdr:rowOff>9764</xdr:rowOff>
    </xdr:from>
    <xdr:to>
      <xdr:col>1</xdr:col>
      <xdr:colOff>5719805</xdr:colOff>
      <xdr:row>21</xdr:row>
      <xdr:rowOff>12235</xdr:rowOff>
    </xdr:to>
    <xdr:sp macro="" textlink="">
      <xdr:nvSpPr>
        <xdr:cNvPr id="25" name="CuadroTexto 24">
          <a:extLst>
            <a:ext uri="{FF2B5EF4-FFF2-40B4-BE49-F238E27FC236}">
              <a16:creationId xmlns:a16="http://schemas.microsoft.com/office/drawing/2014/main" id="{AF137500-E5BF-4BDF-9F77-55C09BFF307C}"/>
            </a:ext>
          </a:extLst>
        </xdr:cNvPr>
        <xdr:cNvSpPr txBox="1"/>
      </xdr:nvSpPr>
      <xdr:spPr>
        <a:xfrm rot="16200000">
          <a:off x="5672825" y="3013256"/>
          <a:ext cx="1907471" cy="270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b="1">
              <a:solidFill>
                <a:srgbClr val="002060"/>
              </a:solidFill>
              <a:latin typeface="Arial" panose="020B0604020202020204" pitchFamily="34" charset="0"/>
              <a:cs typeface="Arial" panose="020B0604020202020204" pitchFamily="34" charset="0"/>
            </a:rPr>
            <a:t>Mercado libre</a:t>
          </a:r>
        </a:p>
      </xdr:txBody>
    </xdr:sp>
    <xdr:clientData/>
  </xdr:twoCellAnchor>
  <xdr:twoCellAnchor>
    <xdr:from>
      <xdr:col>0</xdr:col>
      <xdr:colOff>112057</xdr:colOff>
      <xdr:row>0</xdr:row>
      <xdr:rowOff>100844</xdr:rowOff>
    </xdr:from>
    <xdr:to>
      <xdr:col>0</xdr:col>
      <xdr:colOff>826433</xdr:colOff>
      <xdr:row>2</xdr:row>
      <xdr:rowOff>13440</xdr:rowOff>
    </xdr:to>
    <xdr:grpSp>
      <xdr:nvGrpSpPr>
        <xdr:cNvPr id="2" name="Grupo 1">
          <a:extLst>
            <a:ext uri="{FF2B5EF4-FFF2-40B4-BE49-F238E27FC236}">
              <a16:creationId xmlns:a16="http://schemas.microsoft.com/office/drawing/2014/main" id="{7DC7682C-14A9-4394-B4D9-F6314A4C2CF8}"/>
            </a:ext>
          </a:extLst>
        </xdr:cNvPr>
        <xdr:cNvGrpSpPr/>
      </xdr:nvGrpSpPr>
      <xdr:grpSpPr>
        <a:xfrm>
          <a:off x="112057" y="100844"/>
          <a:ext cx="714376" cy="261373"/>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26C43B76-D07E-7340-DBAA-A38052C8855D}"/>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hlinkClick xmlns:r="http://schemas.openxmlformats.org/officeDocument/2006/relationships" r:id="rId2"/>
            <a:extLst>
              <a:ext uri="{FF2B5EF4-FFF2-40B4-BE49-F238E27FC236}">
                <a16:creationId xmlns:a16="http://schemas.microsoft.com/office/drawing/2014/main" id="{8FD8BCDA-2882-47A3-960C-AF54D5961CA5}"/>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1</xdr:col>
      <xdr:colOff>5040000</xdr:colOff>
      <xdr:row>17</xdr:row>
      <xdr:rowOff>175253</xdr:rowOff>
    </xdr:to>
    <xdr:pic>
      <xdr:nvPicPr>
        <xdr:cNvPr id="5" name="Imagen 4">
          <a:extLst>
            <a:ext uri="{FF2B5EF4-FFF2-40B4-BE49-F238E27FC236}">
              <a16:creationId xmlns:a16="http://schemas.microsoft.com/office/drawing/2014/main" id="{572EF9BF-5CFD-EDF8-7B67-58578F279F42}"/>
            </a:ext>
          </a:extLst>
        </xdr:cNvPr>
        <xdr:cNvPicPr>
          <a:picLocks noChangeAspect="1"/>
        </xdr:cNvPicPr>
      </xdr:nvPicPr>
      <xdr:blipFill>
        <a:blip xmlns:r="http://schemas.openxmlformats.org/officeDocument/2006/relationships" r:embed="rId1"/>
        <a:stretch>
          <a:fillRect/>
        </a:stretch>
      </xdr:blipFill>
      <xdr:spPr>
        <a:xfrm>
          <a:off x="963706" y="1535207"/>
          <a:ext cx="5040000" cy="2158693"/>
        </a:xfrm>
        <a:prstGeom prst="rect">
          <a:avLst/>
        </a:prstGeom>
      </xdr:spPr>
    </xdr:pic>
    <xdr:clientData/>
  </xdr:twoCellAnchor>
  <xdr:twoCellAnchor>
    <xdr:from>
      <xdr:col>0</xdr:col>
      <xdr:colOff>112057</xdr:colOff>
      <xdr:row>0</xdr:row>
      <xdr:rowOff>112053</xdr:rowOff>
    </xdr:from>
    <xdr:to>
      <xdr:col>0</xdr:col>
      <xdr:colOff>826433</xdr:colOff>
      <xdr:row>2</xdr:row>
      <xdr:rowOff>47061</xdr:rowOff>
    </xdr:to>
    <xdr:grpSp>
      <xdr:nvGrpSpPr>
        <xdr:cNvPr id="6" name="Grupo 5">
          <a:extLst>
            <a:ext uri="{FF2B5EF4-FFF2-40B4-BE49-F238E27FC236}">
              <a16:creationId xmlns:a16="http://schemas.microsoft.com/office/drawing/2014/main" id="{C880E5E1-065E-436B-842A-C5D8DC2D7872}"/>
            </a:ext>
          </a:extLst>
        </xdr:cNvPr>
        <xdr:cNvGrpSpPr/>
      </xdr:nvGrpSpPr>
      <xdr:grpSpPr>
        <a:xfrm>
          <a:off x="112057" y="112053"/>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84468E9F-7ED1-7B62-5E27-ADE35C3A4E14}"/>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9DD2C607-7DD2-A37D-F7C1-9ECD15906CD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89647</xdr:colOff>
      <xdr:row>5</xdr:row>
      <xdr:rowOff>11206</xdr:rowOff>
    </xdr:from>
    <xdr:to>
      <xdr:col>1</xdr:col>
      <xdr:colOff>5129647</xdr:colOff>
      <xdr:row>20</xdr:row>
      <xdr:rowOff>33706</xdr:rowOff>
    </xdr:to>
    <xdr:graphicFrame macro="">
      <xdr:nvGraphicFramePr>
        <xdr:cNvPr id="4" name="Gráfico 2">
          <a:extLst>
            <a:ext uri="{FF2B5EF4-FFF2-40B4-BE49-F238E27FC236}">
              <a16:creationId xmlns:a16="http://schemas.microsoft.com/office/drawing/2014/main" id="{65B2FD94-22E3-47B9-89F0-F94FB2635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100851</xdr:colOff>
      <xdr:row>0</xdr:row>
      <xdr:rowOff>100845</xdr:rowOff>
    </xdr:from>
    <xdr:to>
      <xdr:col>0</xdr:col>
      <xdr:colOff>815227</xdr:colOff>
      <xdr:row>2</xdr:row>
      <xdr:rowOff>13441</xdr:rowOff>
    </xdr:to>
    <xdr:grpSp>
      <xdr:nvGrpSpPr>
        <xdr:cNvPr id="2" name="Grupo 1">
          <a:extLst>
            <a:ext uri="{FF2B5EF4-FFF2-40B4-BE49-F238E27FC236}">
              <a16:creationId xmlns:a16="http://schemas.microsoft.com/office/drawing/2014/main" id="{DE7A6900-4B19-420E-B7B3-443D43F9ED55}"/>
            </a:ext>
          </a:extLst>
        </xdr:cNvPr>
        <xdr:cNvGrpSpPr/>
      </xdr:nvGrpSpPr>
      <xdr:grpSpPr>
        <a:xfrm>
          <a:off x="100851" y="100845"/>
          <a:ext cx="714376" cy="261373"/>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F4BD1898-52B3-C371-3AA9-CA4A6870774B}"/>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5" name="CuadroTexto 4">
            <a:hlinkClick xmlns:r="http://schemas.openxmlformats.org/officeDocument/2006/relationships" r:id="rId2"/>
            <a:extLst>
              <a:ext uri="{FF2B5EF4-FFF2-40B4-BE49-F238E27FC236}">
                <a16:creationId xmlns:a16="http://schemas.microsoft.com/office/drawing/2014/main" id="{4F912C59-BAC6-A390-ACA7-0184AFAB7E69}"/>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5040000</xdr:colOff>
      <xdr:row>22</xdr:row>
      <xdr:rowOff>89</xdr:rowOff>
    </xdr:to>
    <xdr:graphicFrame macro="">
      <xdr:nvGraphicFramePr>
        <xdr:cNvPr id="5" name="Gráfico 4">
          <a:extLst>
            <a:ext uri="{FF2B5EF4-FFF2-40B4-BE49-F238E27FC236}">
              <a16:creationId xmlns:a16="http://schemas.microsoft.com/office/drawing/2014/main" id="{958E4337-A93C-4FE1-A58D-A0095958C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112059</xdr:colOff>
      <xdr:row>0</xdr:row>
      <xdr:rowOff>100852</xdr:rowOff>
    </xdr:from>
    <xdr:to>
      <xdr:col>0</xdr:col>
      <xdr:colOff>826435</xdr:colOff>
      <xdr:row>2</xdr:row>
      <xdr:rowOff>35860</xdr:rowOff>
    </xdr:to>
    <xdr:grpSp>
      <xdr:nvGrpSpPr>
        <xdr:cNvPr id="6" name="Grupo 5">
          <a:extLst>
            <a:ext uri="{FF2B5EF4-FFF2-40B4-BE49-F238E27FC236}">
              <a16:creationId xmlns:a16="http://schemas.microsoft.com/office/drawing/2014/main" id="{DFB460AF-B833-473F-ABB6-D3297276D5FF}"/>
            </a:ext>
          </a:extLst>
        </xdr:cNvPr>
        <xdr:cNvGrpSpPr/>
      </xdr:nvGrpSpPr>
      <xdr:grpSpPr>
        <a:xfrm>
          <a:off x="112059" y="100852"/>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7467D59E-8FE0-BB8C-B302-5458BBFB42C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993C1F93-D0F9-4509-3869-292CB118092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0.01462</cdr:x>
      <cdr:y>0.16444</cdr:y>
    </cdr:from>
    <cdr:to>
      <cdr:x>0.07504</cdr:x>
      <cdr:y>0.5868</cdr:y>
    </cdr:to>
    <cdr:sp macro="" textlink="">
      <cdr:nvSpPr>
        <cdr:cNvPr id="2" name="CuadroTexto 1">
          <a:extLst xmlns:a="http://schemas.openxmlformats.org/drawingml/2006/main">
            <a:ext uri="{FF2B5EF4-FFF2-40B4-BE49-F238E27FC236}">
              <a16:creationId xmlns:a16="http://schemas.microsoft.com/office/drawing/2014/main" id="{88BC87EC-FA85-B434-C45D-799FB9E75772}"/>
            </a:ext>
          </a:extLst>
        </cdr:cNvPr>
        <cdr:cNvSpPr txBox="1"/>
      </cdr:nvSpPr>
      <cdr:spPr>
        <a:xfrm xmlns:a="http://schemas.openxmlformats.org/drawingml/2006/main" rot="16200000">
          <a:off x="-316743" y="794556"/>
          <a:ext cx="1051977" cy="282013"/>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s-ES" sz="1200" kern="1200">
              <a:solidFill>
                <a:sysClr val="windowText" lastClr="000000"/>
              </a:solidFill>
              <a:latin typeface="Arial" panose="020B0604020202020204" pitchFamily="34" charset="0"/>
              <a:cs typeface="Arial" panose="020B0604020202020204" pitchFamily="34" charset="0"/>
            </a:rPr>
            <a:t>porcentaje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114300</xdr:colOff>
      <xdr:row>0</xdr:row>
      <xdr:rowOff>38098</xdr:rowOff>
    </xdr:from>
    <xdr:to>
      <xdr:col>0</xdr:col>
      <xdr:colOff>828676</xdr:colOff>
      <xdr:row>1</xdr:row>
      <xdr:rowOff>152400</xdr:rowOff>
    </xdr:to>
    <xdr:grpSp>
      <xdr:nvGrpSpPr>
        <xdr:cNvPr id="4" name="Grupo 3">
          <a:extLst>
            <a:ext uri="{FF2B5EF4-FFF2-40B4-BE49-F238E27FC236}">
              <a16:creationId xmlns:a16="http://schemas.microsoft.com/office/drawing/2014/main" id="{DD1C0254-FD47-023D-D160-E888114A3C91}"/>
            </a:ext>
          </a:extLst>
        </xdr:cNvPr>
        <xdr:cNvGrpSpPr/>
      </xdr:nvGrpSpPr>
      <xdr:grpSpPr>
        <a:xfrm>
          <a:off x="114300" y="38098"/>
          <a:ext cx="714376" cy="288690"/>
          <a:chOff x="771524" y="581025"/>
          <a:chExt cx="828676" cy="345600"/>
        </a:xfrm>
        <a:solidFill>
          <a:srgbClr val="EE7D00"/>
        </a:solidFill>
      </xdr:grpSpPr>
      <xdr:sp macro="" textlink="">
        <xdr:nvSpPr>
          <xdr:cNvPr id="2" name="Rectángulo: esquinas redondeadas 1">
            <a:extLst>
              <a:ext uri="{FF2B5EF4-FFF2-40B4-BE49-F238E27FC236}">
                <a16:creationId xmlns:a16="http://schemas.microsoft.com/office/drawing/2014/main" id="{F177D18C-6CFE-1775-6950-7CE7B04F0A5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3" name="CuadroTexto 2">
            <a:hlinkClick xmlns:r="http://schemas.openxmlformats.org/officeDocument/2006/relationships" r:id="rId1"/>
            <a:extLst>
              <a:ext uri="{FF2B5EF4-FFF2-40B4-BE49-F238E27FC236}">
                <a16:creationId xmlns:a16="http://schemas.microsoft.com/office/drawing/2014/main" id="{7BBD4819-89B6-D299-E99E-7093CF6A3E9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43142</xdr:colOff>
      <xdr:row>6</xdr:row>
      <xdr:rowOff>52668</xdr:rowOff>
    </xdr:from>
    <xdr:to>
      <xdr:col>1</xdr:col>
      <xdr:colOff>5083142</xdr:colOff>
      <xdr:row>22</xdr:row>
      <xdr:rowOff>52756</xdr:rowOff>
    </xdr:to>
    <xdr:graphicFrame macro="">
      <xdr:nvGraphicFramePr>
        <xdr:cNvPr id="40" name="Gráfico 1">
          <a:extLst>
            <a:ext uri="{FF2B5EF4-FFF2-40B4-BE49-F238E27FC236}">
              <a16:creationId xmlns:a16="http://schemas.microsoft.com/office/drawing/2014/main" id="{9C9115F1-0A5D-42E6-A26F-1B32ADBF9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952500</xdr:colOff>
      <xdr:row>5</xdr:row>
      <xdr:rowOff>145676</xdr:rowOff>
    </xdr:from>
    <xdr:to>
      <xdr:col>1</xdr:col>
      <xdr:colOff>6669181</xdr:colOff>
      <xdr:row>27</xdr:row>
      <xdr:rowOff>179293</xdr:rowOff>
    </xdr:to>
    <xdr:graphicFrame macro="">
      <xdr:nvGraphicFramePr>
        <xdr:cNvPr id="7" name="Gráfico 1">
          <a:extLst>
            <a:ext uri="{FF2B5EF4-FFF2-40B4-BE49-F238E27FC236}">
              <a16:creationId xmlns:a16="http://schemas.microsoft.com/office/drawing/2014/main" id="{F93EF127-5D5A-408F-AF09-C1DFF4F28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89647</xdr:colOff>
      <xdr:row>0</xdr:row>
      <xdr:rowOff>112049</xdr:rowOff>
    </xdr:from>
    <xdr:to>
      <xdr:col>0</xdr:col>
      <xdr:colOff>804023</xdr:colOff>
      <xdr:row>2</xdr:row>
      <xdr:rowOff>47057</xdr:rowOff>
    </xdr:to>
    <xdr:grpSp>
      <xdr:nvGrpSpPr>
        <xdr:cNvPr id="5" name="Grupo 4">
          <a:extLst>
            <a:ext uri="{FF2B5EF4-FFF2-40B4-BE49-F238E27FC236}">
              <a16:creationId xmlns:a16="http://schemas.microsoft.com/office/drawing/2014/main" id="{82157ADD-9C46-45CC-8AFE-A58DF08C6FE3}"/>
            </a:ext>
          </a:extLst>
        </xdr:cNvPr>
        <xdr:cNvGrpSpPr/>
      </xdr:nvGrpSpPr>
      <xdr:grpSpPr>
        <a:xfrm>
          <a:off x="89647" y="112049"/>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A0D51137-0B3B-6D27-1081-8A10C5F1FDE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AEB63BFA-A28C-53B6-3D07-E4BCAAF749B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1.xml><?xml version="1.0" encoding="utf-8"?>
<c:userShapes xmlns:c="http://schemas.openxmlformats.org/drawingml/2006/chart">
  <cdr:relSizeAnchor xmlns:cdr="http://schemas.openxmlformats.org/drawingml/2006/chartDrawing">
    <cdr:from>
      <cdr:x>0.4582</cdr:x>
      <cdr:y>0.82654</cdr:y>
    </cdr:from>
    <cdr:to>
      <cdr:x>0.73877</cdr:x>
      <cdr:y>0.89071</cdr:y>
    </cdr:to>
    <cdr:sp macro="" textlink="">
      <cdr:nvSpPr>
        <cdr:cNvPr id="3" name="CuadroTexto 2">
          <a:extLst xmlns:a="http://schemas.openxmlformats.org/drawingml/2006/main">
            <a:ext uri="{FF2B5EF4-FFF2-40B4-BE49-F238E27FC236}">
              <a16:creationId xmlns:a16="http://schemas.microsoft.com/office/drawing/2014/main" id="{C29D0AFE-279C-4A77-5AE8-CBE35E572B67}"/>
            </a:ext>
          </a:extLst>
        </cdr:cNvPr>
        <cdr:cNvSpPr txBox="1"/>
      </cdr:nvSpPr>
      <cdr:spPr>
        <a:xfrm xmlns:a="http://schemas.openxmlformats.org/drawingml/2006/main">
          <a:off x="2978779" y="3315821"/>
          <a:ext cx="1824012" cy="257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kern="1200">
              <a:latin typeface="Arial" panose="020B0604020202020204" pitchFamily="34" charset="0"/>
              <a:cs typeface="Arial" panose="020B0604020202020204" pitchFamily="34" charset="0"/>
            </a:rPr>
            <a:t>DISTRIBUIDORES</a:t>
          </a:r>
        </a:p>
      </cdr:txBody>
    </cdr:sp>
  </cdr:relSizeAnchor>
  <cdr:relSizeAnchor xmlns:cdr="http://schemas.openxmlformats.org/drawingml/2006/chartDrawing">
    <cdr:from>
      <cdr:x>0.01769</cdr:x>
      <cdr:y>0.02308</cdr:y>
    </cdr:from>
    <cdr:to>
      <cdr:x>0.06437</cdr:x>
      <cdr:y>0.66533</cdr:y>
    </cdr:to>
    <cdr:sp macro="" textlink="">
      <cdr:nvSpPr>
        <cdr:cNvPr id="4" name="CuadroTexto 1">
          <a:extLst xmlns:a="http://schemas.openxmlformats.org/drawingml/2006/main">
            <a:ext uri="{FF2B5EF4-FFF2-40B4-BE49-F238E27FC236}">
              <a16:creationId xmlns:a16="http://schemas.microsoft.com/office/drawing/2014/main" id="{D0C70059-7101-607C-A2C0-E7E217AEE44B}"/>
            </a:ext>
          </a:extLst>
        </cdr:cNvPr>
        <cdr:cNvSpPr txBox="1"/>
      </cdr:nvSpPr>
      <cdr:spPr>
        <a:xfrm xmlns:a="http://schemas.openxmlformats.org/drawingml/2006/main" rot="16200000">
          <a:off x="-980319" y="1163181"/>
          <a:ext cx="2407539" cy="2542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kern="1200">
              <a:latin typeface="Arial" panose="020B0604020202020204" pitchFamily="34" charset="0"/>
              <a:cs typeface="Arial" panose="020B0604020202020204" pitchFamily="34" charset="0"/>
            </a:rPr>
            <a:t>Cuota de </a:t>
          </a:r>
          <a:r>
            <a:rPr lang="es-ES" sz="1100" b="1" kern="1200">
              <a:latin typeface="Arial" panose="020B0604020202020204" pitchFamily="34" charset="0"/>
              <a:cs typeface="Arial" panose="020B0604020202020204" pitchFamily="34" charset="0"/>
            </a:rPr>
            <a:t>COMERCIALIZADORES</a:t>
          </a:r>
        </a:p>
      </cdr:txBody>
    </cdr:sp>
  </cdr:relSizeAnchor>
  <cdr:relSizeAnchor xmlns:cdr="http://schemas.openxmlformats.org/drawingml/2006/chartDrawing">
    <cdr:from>
      <cdr:x>0.4582</cdr:x>
      <cdr:y>0.82654</cdr:y>
    </cdr:from>
    <cdr:to>
      <cdr:x>0.73877</cdr:x>
      <cdr:y>0.89071</cdr:y>
    </cdr:to>
    <cdr:sp macro="" textlink="">
      <cdr:nvSpPr>
        <cdr:cNvPr id="2" name="CuadroTexto 2">
          <a:extLst xmlns:a="http://schemas.openxmlformats.org/drawingml/2006/main">
            <a:ext uri="{FF2B5EF4-FFF2-40B4-BE49-F238E27FC236}">
              <a16:creationId xmlns:a16="http://schemas.microsoft.com/office/drawing/2014/main" id="{C29D0AFE-279C-4A77-5AE8-CBE35E572B67}"/>
            </a:ext>
          </a:extLst>
        </cdr:cNvPr>
        <cdr:cNvSpPr txBox="1"/>
      </cdr:nvSpPr>
      <cdr:spPr>
        <a:xfrm xmlns:a="http://schemas.openxmlformats.org/drawingml/2006/main">
          <a:off x="2978779" y="3315821"/>
          <a:ext cx="1824012" cy="257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kern="1200">
              <a:latin typeface="Arial" panose="020B0604020202020204" pitchFamily="34" charset="0"/>
              <a:cs typeface="Arial" panose="020B0604020202020204" pitchFamily="34" charset="0"/>
            </a:rPr>
            <a:t>DISTRIBUIDORES</a:t>
          </a:r>
        </a:p>
      </cdr:txBody>
    </cdr:sp>
  </cdr:relSizeAnchor>
  <cdr:relSizeAnchor xmlns:cdr="http://schemas.openxmlformats.org/drawingml/2006/chartDrawing">
    <cdr:from>
      <cdr:x>0.01769</cdr:x>
      <cdr:y>0.02308</cdr:y>
    </cdr:from>
    <cdr:to>
      <cdr:x>0.06437</cdr:x>
      <cdr:y>0.66533</cdr:y>
    </cdr:to>
    <cdr:sp macro="" textlink="">
      <cdr:nvSpPr>
        <cdr:cNvPr id="5" name="CuadroTexto 1">
          <a:extLst xmlns:a="http://schemas.openxmlformats.org/drawingml/2006/main">
            <a:ext uri="{FF2B5EF4-FFF2-40B4-BE49-F238E27FC236}">
              <a16:creationId xmlns:a16="http://schemas.microsoft.com/office/drawing/2014/main" id="{D0C70059-7101-607C-A2C0-E7E217AEE44B}"/>
            </a:ext>
          </a:extLst>
        </cdr:cNvPr>
        <cdr:cNvSpPr txBox="1"/>
      </cdr:nvSpPr>
      <cdr:spPr>
        <a:xfrm xmlns:a="http://schemas.openxmlformats.org/drawingml/2006/main" rot="16200000">
          <a:off x="-980319" y="1163181"/>
          <a:ext cx="2407539" cy="2542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kern="1200">
              <a:latin typeface="Arial" panose="020B0604020202020204" pitchFamily="34" charset="0"/>
              <a:cs typeface="Arial" panose="020B0604020202020204" pitchFamily="34" charset="0"/>
            </a:rPr>
            <a:t>Cuota de </a:t>
          </a:r>
          <a:r>
            <a:rPr lang="es-ES" sz="1100" b="1" kern="1200">
              <a:latin typeface="Arial" panose="020B0604020202020204" pitchFamily="34" charset="0"/>
              <a:cs typeface="Arial" panose="020B0604020202020204" pitchFamily="34" charset="0"/>
            </a:rPr>
            <a:t>COMERCIALIZADORES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89633</xdr:colOff>
      <xdr:row>0</xdr:row>
      <xdr:rowOff>100846</xdr:rowOff>
    </xdr:from>
    <xdr:to>
      <xdr:col>0</xdr:col>
      <xdr:colOff>804009</xdr:colOff>
      <xdr:row>2</xdr:row>
      <xdr:rowOff>35854</xdr:rowOff>
    </xdr:to>
    <xdr:grpSp>
      <xdr:nvGrpSpPr>
        <xdr:cNvPr id="8" name="Grupo 7">
          <a:extLst>
            <a:ext uri="{FF2B5EF4-FFF2-40B4-BE49-F238E27FC236}">
              <a16:creationId xmlns:a16="http://schemas.microsoft.com/office/drawing/2014/main" id="{1C8D4EF3-708D-4819-91D6-D10DC104FF41}"/>
            </a:ext>
          </a:extLst>
        </xdr:cNvPr>
        <xdr:cNvGrpSpPr/>
      </xdr:nvGrpSpPr>
      <xdr:grpSpPr>
        <a:xfrm>
          <a:off x="89633" y="100846"/>
          <a:ext cx="714376" cy="283785"/>
          <a:chOff x="771524" y="581025"/>
          <a:chExt cx="828676" cy="345600"/>
        </a:xfrm>
        <a:solidFill>
          <a:srgbClr val="EE7D00"/>
        </a:solidFill>
      </xdr:grpSpPr>
      <xdr:sp macro="" textlink="">
        <xdr:nvSpPr>
          <xdr:cNvPr id="9" name="Rectángulo: esquinas redondeadas 8">
            <a:extLst>
              <a:ext uri="{FF2B5EF4-FFF2-40B4-BE49-F238E27FC236}">
                <a16:creationId xmlns:a16="http://schemas.microsoft.com/office/drawing/2014/main" id="{E049E4A0-31C9-6F31-0F49-5B50B14FF99C}"/>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0" name="CuadroTexto 9">
            <a:hlinkClick xmlns:r="http://schemas.openxmlformats.org/officeDocument/2006/relationships" r:id="rId1"/>
            <a:extLst>
              <a:ext uri="{FF2B5EF4-FFF2-40B4-BE49-F238E27FC236}">
                <a16:creationId xmlns:a16="http://schemas.microsoft.com/office/drawing/2014/main" id="{0915FAB3-E6A1-D1A6-F4D4-3EAC6173C596}"/>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907677</xdr:colOff>
      <xdr:row>6</xdr:row>
      <xdr:rowOff>56030</xdr:rowOff>
    </xdr:from>
    <xdr:ext cx="4284000" cy="3240001"/>
    <xdr:graphicFrame macro="">
      <xdr:nvGraphicFramePr>
        <xdr:cNvPr id="5" name="Gráfico 4">
          <a:extLst>
            <a:ext uri="{FF2B5EF4-FFF2-40B4-BE49-F238E27FC236}">
              <a16:creationId xmlns:a16="http://schemas.microsoft.com/office/drawing/2014/main" id="{1EC71442-62EA-4B38-93BB-32A6A349D9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44823</xdr:colOff>
      <xdr:row>27</xdr:row>
      <xdr:rowOff>-1</xdr:rowOff>
    </xdr:from>
    <xdr:ext cx="4320000" cy="3240001"/>
    <xdr:graphicFrame macro="">
      <xdr:nvGraphicFramePr>
        <xdr:cNvPr id="6" name="Gráfico 5">
          <a:extLst>
            <a:ext uri="{FF2B5EF4-FFF2-40B4-BE49-F238E27FC236}">
              <a16:creationId xmlns:a16="http://schemas.microsoft.com/office/drawing/2014/main" id="{45A0BDD6-AAD6-433D-9321-0CC078C08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xdr:from>
      <xdr:col>0</xdr:col>
      <xdr:colOff>0</xdr:colOff>
      <xdr:row>52</xdr:row>
      <xdr:rowOff>0</xdr:rowOff>
    </xdr:from>
    <xdr:to>
      <xdr:col>0</xdr:col>
      <xdr:colOff>714376</xdr:colOff>
      <xdr:row>53</xdr:row>
      <xdr:rowOff>114302</xdr:rowOff>
    </xdr:to>
    <xdr:grpSp>
      <xdr:nvGrpSpPr>
        <xdr:cNvPr id="7" name="Grupo 6">
          <a:extLst>
            <a:ext uri="{FF2B5EF4-FFF2-40B4-BE49-F238E27FC236}">
              <a16:creationId xmlns:a16="http://schemas.microsoft.com/office/drawing/2014/main" id="{394A7EFA-183B-4360-84B9-43CB7F7EA6FE}"/>
            </a:ext>
          </a:extLst>
        </xdr:cNvPr>
        <xdr:cNvGrpSpPr/>
      </xdr:nvGrpSpPr>
      <xdr:grpSpPr>
        <a:xfrm>
          <a:off x="0" y="9386627"/>
          <a:ext cx="714376" cy="288689"/>
          <a:chOff x="771524" y="581025"/>
          <a:chExt cx="828676" cy="345600"/>
        </a:xfrm>
        <a:solidFill>
          <a:srgbClr val="EE7D00"/>
        </a:solidFill>
      </xdr:grpSpPr>
      <xdr:sp macro="" textlink="">
        <xdr:nvSpPr>
          <xdr:cNvPr id="8" name="Rectángulo: esquinas redondeadas 7">
            <a:extLst>
              <a:ext uri="{FF2B5EF4-FFF2-40B4-BE49-F238E27FC236}">
                <a16:creationId xmlns:a16="http://schemas.microsoft.com/office/drawing/2014/main" id="{C73DDFDA-19CF-66F9-82B9-C71BE66B6DC5}"/>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9" name="CuadroTexto 8">
            <a:hlinkClick xmlns:r="http://schemas.openxmlformats.org/officeDocument/2006/relationships" r:id="rId3"/>
            <a:extLst>
              <a:ext uri="{FF2B5EF4-FFF2-40B4-BE49-F238E27FC236}">
                <a16:creationId xmlns:a16="http://schemas.microsoft.com/office/drawing/2014/main" id="{BF10B1F0-E7E5-CB2B-C445-48669801CE4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0</xdr:col>
      <xdr:colOff>100853</xdr:colOff>
      <xdr:row>0</xdr:row>
      <xdr:rowOff>100852</xdr:rowOff>
    </xdr:from>
    <xdr:to>
      <xdr:col>0</xdr:col>
      <xdr:colOff>815229</xdr:colOff>
      <xdr:row>2</xdr:row>
      <xdr:rowOff>35860</xdr:rowOff>
    </xdr:to>
    <xdr:grpSp>
      <xdr:nvGrpSpPr>
        <xdr:cNvPr id="10" name="Grupo 9">
          <a:extLst>
            <a:ext uri="{FF2B5EF4-FFF2-40B4-BE49-F238E27FC236}">
              <a16:creationId xmlns:a16="http://schemas.microsoft.com/office/drawing/2014/main" id="{E9EC2C9D-1DD0-4DB0-8D7B-D51CB3F5C5FE}"/>
            </a:ext>
          </a:extLst>
        </xdr:cNvPr>
        <xdr:cNvGrpSpPr/>
      </xdr:nvGrpSpPr>
      <xdr:grpSpPr>
        <a:xfrm>
          <a:off x="100853" y="100852"/>
          <a:ext cx="714376" cy="283785"/>
          <a:chOff x="771524" y="581025"/>
          <a:chExt cx="828676" cy="345600"/>
        </a:xfrm>
        <a:solidFill>
          <a:srgbClr val="EE7D00"/>
        </a:solidFill>
      </xdr:grpSpPr>
      <xdr:sp macro="" textlink="">
        <xdr:nvSpPr>
          <xdr:cNvPr id="11" name="Rectángulo: esquinas redondeadas 10">
            <a:extLst>
              <a:ext uri="{FF2B5EF4-FFF2-40B4-BE49-F238E27FC236}">
                <a16:creationId xmlns:a16="http://schemas.microsoft.com/office/drawing/2014/main" id="{3D655B6D-CE49-D375-4776-7E95875B6B1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2" name="CuadroTexto 11">
            <a:hlinkClick xmlns:r="http://schemas.openxmlformats.org/officeDocument/2006/relationships" r:id="rId3"/>
            <a:extLst>
              <a:ext uri="{FF2B5EF4-FFF2-40B4-BE49-F238E27FC236}">
                <a16:creationId xmlns:a16="http://schemas.microsoft.com/office/drawing/2014/main" id="{FC2FD53E-F397-3C7B-2116-348C9D6BB36C}"/>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4.xml><?xml version="1.0" encoding="utf-8"?>
<c:userShapes xmlns:c="http://schemas.openxmlformats.org/drawingml/2006/chart">
  <cdr:relSizeAnchor xmlns:cdr="http://schemas.openxmlformats.org/drawingml/2006/chartDrawing">
    <cdr:from>
      <cdr:x>0.03467</cdr:x>
      <cdr:y>0.67396</cdr:y>
    </cdr:from>
    <cdr:to>
      <cdr:x>0.13934</cdr:x>
      <cdr:y>0.73414</cdr:y>
    </cdr:to>
    <cdr:sp macro="" textlink="">
      <cdr:nvSpPr>
        <cdr:cNvPr id="2" name="CuadroTexto 1">
          <a:extLst xmlns:a="http://schemas.openxmlformats.org/drawingml/2006/main">
            <a:ext uri="{FF2B5EF4-FFF2-40B4-BE49-F238E27FC236}">
              <a16:creationId xmlns:a16="http://schemas.microsoft.com/office/drawing/2014/main" id="{06A45719-F016-D6FF-7AC9-C613B97DF06F}"/>
            </a:ext>
          </a:extLst>
        </cdr:cNvPr>
        <cdr:cNvSpPr txBox="1"/>
      </cdr:nvSpPr>
      <cdr:spPr>
        <a:xfrm xmlns:a="http://schemas.openxmlformats.org/drawingml/2006/main">
          <a:off x="148526" y="2183631"/>
          <a:ext cx="448406" cy="19498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0" tIns="0" rIns="0" bIns="0" rtlCol="0"/>
        <a:lstStyle xmlns:a="http://schemas.openxmlformats.org/drawingml/2006/main"/>
        <a:p xmlns:a="http://schemas.openxmlformats.org/drawingml/2006/main">
          <a:r>
            <a:rPr lang="es-ES" sz="1050" kern="1200">
              <a:solidFill>
                <a:schemeClr val="tx1">
                  <a:lumMod val="65000"/>
                  <a:lumOff val="35000"/>
                </a:schemeClr>
              </a:solidFill>
              <a:latin typeface="Arial" panose="020B0604020202020204" pitchFamily="34" charset="0"/>
              <a:cs typeface="Arial" panose="020B0604020202020204" pitchFamily="34" charset="0"/>
            </a:rPr>
            <a:t>-7,500</a:t>
          </a:r>
        </a:p>
      </cdr:txBody>
    </cdr:sp>
  </cdr:relSizeAnchor>
  <cdr:relSizeAnchor xmlns:cdr="http://schemas.openxmlformats.org/drawingml/2006/chartDrawing">
    <cdr:from>
      <cdr:x>0.02134</cdr:x>
      <cdr:y>0.60549</cdr:y>
    </cdr:from>
    <cdr:to>
      <cdr:x>0.12601</cdr:x>
      <cdr:y>0.66567</cdr:y>
    </cdr:to>
    <cdr:sp macro="" textlink="">
      <cdr:nvSpPr>
        <cdr:cNvPr id="3" name="CuadroTexto 1">
          <a:extLst xmlns:a="http://schemas.openxmlformats.org/drawingml/2006/main">
            <a:ext uri="{FF2B5EF4-FFF2-40B4-BE49-F238E27FC236}">
              <a16:creationId xmlns:a16="http://schemas.microsoft.com/office/drawing/2014/main" id="{DE96306D-DC43-1B1E-0E35-B787FF23001F}"/>
            </a:ext>
          </a:extLst>
        </cdr:cNvPr>
        <cdr:cNvSpPr txBox="1"/>
      </cdr:nvSpPr>
      <cdr:spPr>
        <a:xfrm xmlns:a="http://schemas.openxmlformats.org/drawingml/2006/main">
          <a:off x="91403" y="1961788"/>
          <a:ext cx="448406" cy="194983"/>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1200" kern="1200">
              <a:solidFill>
                <a:schemeClr val="tx1">
                  <a:lumMod val="65000"/>
                  <a:lumOff val="35000"/>
                </a:schemeClr>
              </a:solidFill>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0.13789</cdr:x>
      <cdr:y>0.61891</cdr:y>
    </cdr:from>
    <cdr:to>
      <cdr:x>0.20268</cdr:x>
      <cdr:y>0.65179</cdr:y>
    </cdr:to>
    <cdr:sp macro="" textlink="">
      <cdr:nvSpPr>
        <cdr:cNvPr id="4" name="Diagrama de flujo: datos 3">
          <a:extLst xmlns:a="http://schemas.openxmlformats.org/drawingml/2006/main">
            <a:ext uri="{FF2B5EF4-FFF2-40B4-BE49-F238E27FC236}">
              <a16:creationId xmlns:a16="http://schemas.microsoft.com/office/drawing/2014/main" id="{B45415FE-951E-F26A-E87A-F712968E3149}"/>
            </a:ext>
          </a:extLst>
        </cdr:cNvPr>
        <cdr:cNvSpPr/>
      </cdr:nvSpPr>
      <cdr:spPr>
        <a:xfrm xmlns:a="http://schemas.openxmlformats.org/drawingml/2006/main" rot="2838462">
          <a:off x="676235" y="1919755"/>
          <a:ext cx="106531" cy="277560"/>
        </a:xfrm>
        <a:prstGeom xmlns:a="http://schemas.openxmlformats.org/drawingml/2006/main" prst="flowChartInputOutpu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S" kern="1200"/>
        </a:p>
      </cdr:txBody>
    </cdr:sp>
  </cdr:relSizeAnchor>
  <cdr:relSizeAnchor xmlns:cdr="http://schemas.openxmlformats.org/drawingml/2006/chartDrawing">
    <cdr:from>
      <cdr:x>0.13474</cdr:x>
      <cdr:y>0.57088</cdr:y>
    </cdr:from>
    <cdr:to>
      <cdr:x>0.19953</cdr:x>
      <cdr:y>0.60376</cdr:y>
    </cdr:to>
    <cdr:sp macro="" textlink="">
      <cdr:nvSpPr>
        <cdr:cNvPr id="5" name="Diagrama de flujo: datos 4">
          <a:extLst xmlns:a="http://schemas.openxmlformats.org/drawingml/2006/main">
            <a:ext uri="{FF2B5EF4-FFF2-40B4-BE49-F238E27FC236}">
              <a16:creationId xmlns:a16="http://schemas.microsoft.com/office/drawing/2014/main" id="{8814F7C1-6ADA-8311-52E6-E6EC5DD94F38}"/>
            </a:ext>
          </a:extLst>
        </cdr:cNvPr>
        <cdr:cNvSpPr/>
      </cdr:nvSpPr>
      <cdr:spPr>
        <a:xfrm xmlns:a="http://schemas.openxmlformats.org/drawingml/2006/main" rot="2838462">
          <a:off x="662741" y="1764137"/>
          <a:ext cx="106531" cy="277561"/>
        </a:xfrm>
        <a:prstGeom xmlns:a="http://schemas.openxmlformats.org/drawingml/2006/main" prst="flowChartInputOutpu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ES" kern="1200"/>
        </a:p>
      </cdr:txBody>
    </cdr:sp>
  </cdr:relSizeAnchor>
</c:userShapes>
</file>

<file path=xl/drawings/drawing25.xml><?xml version="1.0" encoding="utf-8"?>
<c:userShapes xmlns:c="http://schemas.openxmlformats.org/drawingml/2006/chart">
  <cdr:relSizeAnchor xmlns:cdr="http://schemas.openxmlformats.org/drawingml/2006/chartDrawing">
    <cdr:from>
      <cdr:x>0.39447</cdr:x>
      <cdr:y>0.09115</cdr:y>
    </cdr:from>
    <cdr:to>
      <cdr:x>0.39447</cdr:x>
      <cdr:y>0.7189</cdr:y>
    </cdr:to>
    <cdr:cxnSp macro="">
      <cdr:nvCxnSpPr>
        <cdr:cNvPr id="3" name="Conector recto 2">
          <a:extLst xmlns:a="http://schemas.openxmlformats.org/drawingml/2006/main">
            <a:ext uri="{FF2B5EF4-FFF2-40B4-BE49-F238E27FC236}">
              <a16:creationId xmlns:a16="http://schemas.microsoft.com/office/drawing/2014/main" id="{89A1F32F-94F0-0AD0-1F8F-5FE456FDE498}"/>
            </a:ext>
          </a:extLst>
        </cdr:cNvPr>
        <cdr:cNvCxnSpPr/>
      </cdr:nvCxnSpPr>
      <cdr:spPr>
        <a:xfrm xmlns:a="http://schemas.openxmlformats.org/drawingml/2006/main" flipV="1">
          <a:off x="1704113" y="295329"/>
          <a:ext cx="0" cy="2033910"/>
        </a:xfrm>
        <a:prstGeom xmlns:a="http://schemas.openxmlformats.org/drawingml/2006/main" prst="line">
          <a:avLst/>
        </a:prstGeom>
        <a:ln xmlns:a="http://schemas.openxmlformats.org/drawingml/2006/main" w="9525">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0.40187</cdr:x>
      <cdr:y>0.27562</cdr:y>
    </cdr:from>
    <cdr:to>
      <cdr:x>0.58288</cdr:x>
      <cdr:y>0.51105</cdr:y>
    </cdr:to>
    <cdr:cxnSp macro="">
      <cdr:nvCxnSpPr>
        <cdr:cNvPr id="5" name="Conector recto de flecha 4">
          <a:extLst xmlns:a="http://schemas.openxmlformats.org/drawingml/2006/main">
            <a:ext uri="{FF2B5EF4-FFF2-40B4-BE49-F238E27FC236}">
              <a16:creationId xmlns:a16="http://schemas.microsoft.com/office/drawing/2014/main" id="{7672E509-32ED-AA48-A4C9-137944CFD27F}"/>
            </a:ext>
          </a:extLst>
        </cdr:cNvPr>
        <cdr:cNvCxnSpPr>
          <a:stCxn xmlns:a="http://schemas.openxmlformats.org/drawingml/2006/main" id="10" idx="2"/>
        </cdr:cNvCxnSpPr>
      </cdr:nvCxnSpPr>
      <cdr:spPr>
        <a:xfrm xmlns:a="http://schemas.openxmlformats.org/drawingml/2006/main" flipH="1">
          <a:off x="1736075" y="893022"/>
          <a:ext cx="781974" cy="762772"/>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0.45681</cdr:x>
      <cdr:y>0.15426</cdr:y>
    </cdr:from>
    <cdr:to>
      <cdr:x>0.70895</cdr:x>
      <cdr:y>0.27562</cdr:y>
    </cdr:to>
    <cdr:sp macro="" textlink="">
      <cdr:nvSpPr>
        <cdr:cNvPr id="10" name="Rectángulo: esquinas redondeadas 9">
          <a:extLst xmlns:a="http://schemas.openxmlformats.org/drawingml/2006/main">
            <a:ext uri="{FF2B5EF4-FFF2-40B4-BE49-F238E27FC236}">
              <a16:creationId xmlns:a16="http://schemas.microsoft.com/office/drawing/2014/main" id="{1CA90521-06FA-D50B-4B30-CA9787B2E406}"/>
            </a:ext>
          </a:extLst>
        </cdr:cNvPr>
        <cdr:cNvSpPr/>
      </cdr:nvSpPr>
      <cdr:spPr>
        <a:xfrm xmlns:a="http://schemas.openxmlformats.org/drawingml/2006/main">
          <a:off x="1973426" y="499815"/>
          <a:ext cx="1089245" cy="393207"/>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36000" tIns="0" rIns="36000" bIns="0"/>
        <a:lstStyle xmlns:a="http://schemas.openxmlformats.org/drawingml/2006/main"/>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Recuperación en 7 años</a:t>
          </a:r>
        </a:p>
      </cdr:txBody>
    </cdr:sp>
  </cdr:relSizeAnchor>
  <cdr:relSizeAnchor xmlns:cdr="http://schemas.openxmlformats.org/drawingml/2006/chartDrawing">
    <cdr:from>
      <cdr:x>0.79764</cdr:x>
      <cdr:y>0.35928</cdr:y>
    </cdr:from>
    <cdr:to>
      <cdr:x>0.95705</cdr:x>
      <cdr:y>0.55415</cdr:y>
    </cdr:to>
    <cdr:cxnSp macro="">
      <cdr:nvCxnSpPr>
        <cdr:cNvPr id="7" name="Conector recto de flecha 6">
          <a:extLst xmlns:a="http://schemas.openxmlformats.org/drawingml/2006/main">
            <a:ext uri="{FF2B5EF4-FFF2-40B4-BE49-F238E27FC236}">
              <a16:creationId xmlns:a16="http://schemas.microsoft.com/office/drawing/2014/main" id="{179960C6-654E-FC4A-494D-D51625CEE37D}"/>
            </a:ext>
          </a:extLst>
        </cdr:cNvPr>
        <cdr:cNvCxnSpPr>
          <a:stCxn xmlns:a="http://schemas.openxmlformats.org/drawingml/2006/main" id="8" idx="0"/>
        </cdr:cNvCxnSpPr>
      </cdr:nvCxnSpPr>
      <cdr:spPr>
        <a:xfrm xmlns:a="http://schemas.openxmlformats.org/drawingml/2006/main" flipV="1">
          <a:off x="3445826" y="1164073"/>
          <a:ext cx="688643" cy="631374"/>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0.64077</cdr:x>
      <cdr:y>0.55415</cdr:y>
    </cdr:from>
    <cdr:to>
      <cdr:x>0.95452</cdr:x>
      <cdr:y>0.6755</cdr:y>
    </cdr:to>
    <cdr:sp macro="" textlink="">
      <cdr:nvSpPr>
        <cdr:cNvPr id="8" name="Rectángulo: esquinas redondeadas 7">
          <a:extLst xmlns:a="http://schemas.openxmlformats.org/drawingml/2006/main">
            <a:ext uri="{FF2B5EF4-FFF2-40B4-BE49-F238E27FC236}">
              <a16:creationId xmlns:a16="http://schemas.microsoft.com/office/drawing/2014/main" id="{08785E96-2712-8166-0BCD-082430601077}"/>
            </a:ext>
          </a:extLst>
        </cdr:cNvPr>
        <cdr:cNvSpPr/>
      </cdr:nvSpPr>
      <cdr:spPr>
        <a:xfrm xmlns:a="http://schemas.openxmlformats.org/drawingml/2006/main">
          <a:off x="2768111" y="1795461"/>
          <a:ext cx="1355400" cy="393174"/>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Beneficios ≈ 12</a:t>
          </a:r>
          <a:r>
            <a:rPr lang="es-ES" kern="1200" baseline="0">
              <a:solidFill>
                <a:schemeClr val="tx1">
                  <a:lumMod val="65000"/>
                  <a:lumOff val="35000"/>
                </a:schemeClr>
              </a:solidFill>
              <a:latin typeface="Arial" panose="020B0604020202020204" pitchFamily="34" charset="0"/>
              <a:cs typeface="Arial" panose="020B0604020202020204" pitchFamily="34" charset="0"/>
            </a:rPr>
            <a:t> mil euros (VPN)</a:t>
          </a:r>
          <a:endParaRPr lang="es-ES" kern="1200">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0.17422</cdr:x>
      <cdr:y>0.43981</cdr:y>
    </cdr:from>
    <cdr:to>
      <cdr:x>0.25908</cdr:x>
      <cdr:y>0.65352</cdr:y>
    </cdr:to>
    <cdr:cxnSp macro="">
      <cdr:nvCxnSpPr>
        <cdr:cNvPr id="6" name="Conector recto de flecha 5">
          <a:extLst xmlns:a="http://schemas.openxmlformats.org/drawingml/2006/main">
            <a:ext uri="{FF2B5EF4-FFF2-40B4-BE49-F238E27FC236}">
              <a16:creationId xmlns:a16="http://schemas.microsoft.com/office/drawing/2014/main" id="{18337F40-ACCE-A894-D7A0-AE7E4F538663}"/>
            </a:ext>
          </a:extLst>
        </cdr:cNvPr>
        <cdr:cNvCxnSpPr>
          <a:stCxn xmlns:a="http://schemas.openxmlformats.org/drawingml/2006/main" id="9" idx="2"/>
        </cdr:cNvCxnSpPr>
      </cdr:nvCxnSpPr>
      <cdr:spPr>
        <a:xfrm xmlns:a="http://schemas.openxmlformats.org/drawingml/2006/main" flipH="1">
          <a:off x="752634" y="1424986"/>
          <a:ext cx="366594" cy="692423"/>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0.13023</cdr:x>
      <cdr:y>0.31282</cdr:y>
    </cdr:from>
    <cdr:to>
      <cdr:x>0.38793</cdr:x>
      <cdr:y>0.43981</cdr:y>
    </cdr:to>
    <cdr:sp macro="" textlink="">
      <cdr:nvSpPr>
        <cdr:cNvPr id="9" name="Rectángulo: esquinas redondeadas 8">
          <a:extLst xmlns:a="http://schemas.openxmlformats.org/drawingml/2006/main">
            <a:ext uri="{FF2B5EF4-FFF2-40B4-BE49-F238E27FC236}">
              <a16:creationId xmlns:a16="http://schemas.microsoft.com/office/drawing/2014/main" id="{A5623DC5-5135-ABCE-408C-A1FF07D944DA}"/>
            </a:ext>
          </a:extLst>
        </cdr:cNvPr>
        <cdr:cNvSpPr/>
      </cdr:nvSpPr>
      <cdr:spPr>
        <a:xfrm xmlns:a="http://schemas.openxmlformats.org/drawingml/2006/main">
          <a:off x="562591" y="1013546"/>
          <a:ext cx="1113274" cy="411440"/>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Inversión inicial 7,500</a:t>
          </a:r>
          <a:r>
            <a:rPr lang="es-ES" kern="1200" baseline="0">
              <a:solidFill>
                <a:schemeClr val="tx1">
                  <a:lumMod val="65000"/>
                  <a:lumOff val="35000"/>
                </a:schemeClr>
              </a:solidFill>
              <a:latin typeface="Arial" panose="020B0604020202020204" pitchFamily="34" charset="0"/>
              <a:cs typeface="Arial" panose="020B0604020202020204" pitchFamily="34" charset="0"/>
            </a:rPr>
            <a:t> €</a:t>
          </a:r>
          <a:endParaRPr lang="es-ES" kern="1200">
            <a:solidFill>
              <a:schemeClr val="tx1">
                <a:lumMod val="65000"/>
                <a:lumOff val="35000"/>
              </a:schemeClr>
            </a:solidFill>
            <a:latin typeface="Arial" panose="020B0604020202020204" pitchFamily="34" charset="0"/>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100844</xdr:colOff>
      <xdr:row>0</xdr:row>
      <xdr:rowOff>112056</xdr:rowOff>
    </xdr:from>
    <xdr:to>
      <xdr:col>0</xdr:col>
      <xdr:colOff>815220</xdr:colOff>
      <xdr:row>2</xdr:row>
      <xdr:rowOff>47064</xdr:rowOff>
    </xdr:to>
    <xdr:grpSp>
      <xdr:nvGrpSpPr>
        <xdr:cNvPr id="5" name="Grupo 4">
          <a:extLst>
            <a:ext uri="{FF2B5EF4-FFF2-40B4-BE49-F238E27FC236}">
              <a16:creationId xmlns:a16="http://schemas.microsoft.com/office/drawing/2014/main" id="{B7C468EA-66CB-434F-A90E-5044A3598023}"/>
            </a:ext>
          </a:extLst>
        </xdr:cNvPr>
        <xdr:cNvGrpSpPr/>
      </xdr:nvGrpSpPr>
      <xdr:grpSpPr>
        <a:xfrm>
          <a:off x="100844" y="112056"/>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9E8071A5-B3F0-92C7-1FEB-CBEF69B88E54}"/>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DFF833B3-1319-BEBF-A044-EED0C31C4E7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6</xdr:row>
      <xdr:rowOff>77529</xdr:rowOff>
    </xdr:from>
    <xdr:to>
      <xdr:col>1</xdr:col>
      <xdr:colOff>5040000</xdr:colOff>
      <xdr:row>33</xdr:row>
      <xdr:rowOff>50916</xdr:rowOff>
    </xdr:to>
    <xdr:graphicFrame macro="">
      <xdr:nvGraphicFramePr>
        <xdr:cNvPr id="5" name="Gráfico 4">
          <a:extLst>
            <a:ext uri="{FF2B5EF4-FFF2-40B4-BE49-F238E27FC236}">
              <a16:creationId xmlns:a16="http://schemas.microsoft.com/office/drawing/2014/main" id="{2EC7AFF0-F131-4E9F-9291-06D713A22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110760</xdr:colOff>
      <xdr:row>0</xdr:row>
      <xdr:rowOff>110748</xdr:rowOff>
    </xdr:from>
    <xdr:to>
      <xdr:col>0</xdr:col>
      <xdr:colOff>825136</xdr:colOff>
      <xdr:row>2</xdr:row>
      <xdr:rowOff>49924</xdr:rowOff>
    </xdr:to>
    <xdr:grpSp>
      <xdr:nvGrpSpPr>
        <xdr:cNvPr id="6" name="Grupo 5">
          <a:extLst>
            <a:ext uri="{FF2B5EF4-FFF2-40B4-BE49-F238E27FC236}">
              <a16:creationId xmlns:a16="http://schemas.microsoft.com/office/drawing/2014/main" id="{0728FF58-DAC2-499D-A13F-6FC92F67C4B6}"/>
            </a:ext>
          </a:extLst>
        </xdr:cNvPr>
        <xdr:cNvGrpSpPr/>
      </xdr:nvGrpSpPr>
      <xdr:grpSpPr>
        <a:xfrm>
          <a:off x="110760" y="110748"/>
          <a:ext cx="714376" cy="287953"/>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8F649267-6199-9F63-DC76-652F4CCD56E7}"/>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B92DD106-CCA7-884D-A54E-98C8D45F9E6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8.xml><?xml version="1.0" encoding="utf-8"?>
<c:userShapes xmlns:c="http://schemas.openxmlformats.org/drawingml/2006/chart">
  <cdr:relSizeAnchor xmlns:cdr="http://schemas.openxmlformats.org/drawingml/2006/chartDrawing">
    <cdr:from>
      <cdr:x>0.81122</cdr:x>
      <cdr:y>0.27556</cdr:y>
    </cdr:from>
    <cdr:to>
      <cdr:x>0.83141</cdr:x>
      <cdr:y>0.80562</cdr:y>
    </cdr:to>
    <cdr:sp macro="" textlink="">
      <cdr:nvSpPr>
        <cdr:cNvPr id="2" name="Cerrar llave 1">
          <a:extLst xmlns:a="http://schemas.openxmlformats.org/drawingml/2006/main">
            <a:ext uri="{FF2B5EF4-FFF2-40B4-BE49-F238E27FC236}">
              <a16:creationId xmlns:a16="http://schemas.microsoft.com/office/drawing/2014/main" id="{AA3AFD36-AA03-4E03-8D0E-6DA01E4C1402}"/>
            </a:ext>
          </a:extLst>
        </cdr:cNvPr>
        <cdr:cNvSpPr/>
      </cdr:nvSpPr>
      <cdr:spPr>
        <a:xfrm xmlns:a="http://schemas.openxmlformats.org/drawingml/2006/main">
          <a:off x="4472494" y="1397083"/>
          <a:ext cx="111314" cy="2687393"/>
        </a:xfrm>
        <a:prstGeom xmlns:a="http://schemas.openxmlformats.org/drawingml/2006/main" prst="rightBrace">
          <a:avLst/>
        </a:prstGeom>
        <a:noFill xmlns:a="http://schemas.openxmlformats.org/drawingml/2006/main"/>
        <a:ln xmlns:a="http://schemas.openxmlformats.org/drawingml/2006/main" w="12700">
          <a:solidFill>
            <a:schemeClr val="accent2">
              <a:lumMod val="7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0.83036</cdr:x>
      <cdr:y>0.52887</cdr:y>
    </cdr:from>
    <cdr:to>
      <cdr:x>1</cdr:x>
      <cdr:y>0.61748</cdr:y>
    </cdr:to>
    <cdr:sp macro="" textlink="">
      <cdr:nvSpPr>
        <cdr:cNvPr id="3" name="CuadroTexto 6">
          <a:extLst xmlns:a="http://schemas.openxmlformats.org/drawingml/2006/main">
            <a:ext uri="{FF2B5EF4-FFF2-40B4-BE49-F238E27FC236}">
              <a16:creationId xmlns:a16="http://schemas.microsoft.com/office/drawing/2014/main" id="{055D69E6-D762-4248-973A-2D70B4F2C2C7}"/>
            </a:ext>
          </a:extLst>
        </cdr:cNvPr>
        <cdr:cNvSpPr txBox="1"/>
      </cdr:nvSpPr>
      <cdr:spPr>
        <a:xfrm xmlns:a="http://schemas.openxmlformats.org/drawingml/2006/main">
          <a:off x="4353108" y="2681359"/>
          <a:ext cx="889327" cy="449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chemeClr val="accent2">
                  <a:lumMod val="75000"/>
                </a:schemeClr>
              </a:solidFill>
              <a:latin typeface="Arial" panose="020B0604020202020204" pitchFamily="34" charset="0"/>
              <a:ea typeface="+mn-ea"/>
              <a:cs typeface="Arial" panose="020B0604020202020204" pitchFamily="34" charset="0"/>
            </a:rPr>
            <a:t>78%</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s-ES" sz="900">
              <a:solidFill>
                <a:schemeClr val="accent2">
                  <a:lumMod val="75000"/>
                </a:schemeClr>
              </a:solidFill>
              <a:latin typeface="Arial" panose="020B0604020202020204" pitchFamily="34" charset="0"/>
              <a:ea typeface="+mn-ea"/>
              <a:cs typeface="Arial" panose="020B0604020202020204" pitchFamily="34" charset="0"/>
            </a:rPr>
            <a:t>autoconsumo renovable</a:t>
          </a:r>
        </a:p>
        <a:p xmlns:a="http://schemas.openxmlformats.org/drawingml/2006/main">
          <a:pPr algn="l"/>
          <a:endParaRPr lang="es-ES" sz="900">
            <a:solidFill>
              <a:schemeClr val="accent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0.81027</cdr:x>
      <cdr:y>0.1668</cdr:y>
    </cdr:from>
    <cdr:to>
      <cdr:x>0.83719</cdr:x>
      <cdr:y>0.25814</cdr:y>
    </cdr:to>
    <cdr:sp macro="" textlink="">
      <cdr:nvSpPr>
        <cdr:cNvPr id="4" name="Cerrar llave 3">
          <a:extLst xmlns:a="http://schemas.openxmlformats.org/drawingml/2006/main">
            <a:ext uri="{FF2B5EF4-FFF2-40B4-BE49-F238E27FC236}">
              <a16:creationId xmlns:a16="http://schemas.microsoft.com/office/drawing/2014/main" id="{65BB4F7A-B3A3-3DCE-C47A-35A2B8D5A958}"/>
            </a:ext>
          </a:extLst>
        </cdr:cNvPr>
        <cdr:cNvSpPr/>
      </cdr:nvSpPr>
      <cdr:spPr>
        <a:xfrm xmlns:a="http://schemas.openxmlformats.org/drawingml/2006/main">
          <a:off x="4326611" y="796367"/>
          <a:ext cx="143724" cy="436051"/>
        </a:xfrm>
        <a:prstGeom xmlns:a="http://schemas.openxmlformats.org/drawingml/2006/main" prst="rightBrace">
          <a:avLst/>
        </a:prstGeom>
        <a:noFill xmlns:a="http://schemas.openxmlformats.org/drawingml/2006/main"/>
        <a:ln xmlns:a="http://schemas.openxmlformats.org/drawingml/2006/main" w="12700">
          <a:solidFill>
            <a:srgbClr val="339933"/>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0.82908</cdr:x>
      <cdr:y>0.16158</cdr:y>
    </cdr:from>
    <cdr:to>
      <cdr:x>1</cdr:x>
      <cdr:y>0.29006</cdr:y>
    </cdr:to>
    <cdr:sp macro="" textlink="">
      <cdr:nvSpPr>
        <cdr:cNvPr id="5" name="CuadroTexto 5">
          <a:extLst xmlns:a="http://schemas.openxmlformats.org/drawingml/2006/main">
            <a:ext uri="{FF2B5EF4-FFF2-40B4-BE49-F238E27FC236}">
              <a16:creationId xmlns:a16="http://schemas.microsoft.com/office/drawing/2014/main" id="{7AE237BF-9EF8-7854-93E3-12003AD39747}"/>
            </a:ext>
          </a:extLst>
        </cdr:cNvPr>
        <cdr:cNvSpPr txBox="1"/>
      </cdr:nvSpPr>
      <cdr:spPr>
        <a:xfrm xmlns:a="http://schemas.openxmlformats.org/drawingml/2006/main">
          <a:off x="4450118" y="756069"/>
          <a:ext cx="917421" cy="6012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339933"/>
              </a:solidFill>
              <a:latin typeface="Arial" panose="020B0604020202020204" pitchFamily="34" charset="0"/>
              <a:cs typeface="Arial" panose="020B0604020202020204" pitchFamily="34" charset="0"/>
            </a:rPr>
            <a:t>15%</a:t>
          </a:r>
        </a:p>
        <a:p xmlns:a="http://schemas.openxmlformats.org/drawingml/2006/main">
          <a:pPr algn="l"/>
          <a:r>
            <a:rPr lang="es-ES" sz="900">
              <a:solidFill>
                <a:srgbClr val="339933"/>
              </a:solidFill>
              <a:latin typeface="Arial" panose="020B0604020202020204" pitchFamily="34" charset="0"/>
              <a:cs typeface="Arial" panose="020B0604020202020204" pitchFamily="34" charset="0"/>
            </a:rPr>
            <a:t>almacena-miento</a:t>
          </a:r>
        </a:p>
      </cdr:txBody>
    </cdr:sp>
  </cdr:relSizeAnchor>
  <cdr:relSizeAnchor xmlns:cdr="http://schemas.openxmlformats.org/drawingml/2006/chartDrawing">
    <cdr:from>
      <cdr:x>0.81017</cdr:x>
      <cdr:y>0.81224</cdr:y>
    </cdr:from>
    <cdr:to>
      <cdr:x>0.83708</cdr:x>
      <cdr:y>0.84994</cdr:y>
    </cdr:to>
    <cdr:sp macro="" textlink="">
      <cdr:nvSpPr>
        <cdr:cNvPr id="18" name="Cerrar llave 17">
          <a:extLst xmlns:a="http://schemas.openxmlformats.org/drawingml/2006/main">
            <a:ext uri="{FF2B5EF4-FFF2-40B4-BE49-F238E27FC236}">
              <a16:creationId xmlns:a16="http://schemas.microsoft.com/office/drawing/2014/main" id="{F441DF86-9A14-856D-680B-8A85E7094F36}"/>
            </a:ext>
          </a:extLst>
        </cdr:cNvPr>
        <cdr:cNvSpPr/>
      </cdr:nvSpPr>
      <cdr:spPr>
        <a:xfrm xmlns:a="http://schemas.openxmlformats.org/drawingml/2006/main">
          <a:off x="4326043" y="3877871"/>
          <a:ext cx="143725" cy="180000"/>
        </a:xfrm>
        <a:prstGeom xmlns:a="http://schemas.openxmlformats.org/drawingml/2006/main" prst="rightBrace">
          <a:avLst/>
        </a:prstGeom>
        <a:noFill xmlns:a="http://schemas.openxmlformats.org/drawingml/2006/main"/>
        <a:ln xmlns:a="http://schemas.openxmlformats.org/drawingml/2006/main" w="12700">
          <a:solidFill>
            <a:srgbClr val="0070C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0.83886</cdr:x>
      <cdr:y>0.78953</cdr:y>
    </cdr:from>
    <cdr:to>
      <cdr:x>0.95333</cdr:x>
      <cdr:y>0.87205</cdr:y>
    </cdr:to>
    <cdr:sp macro="" textlink="">
      <cdr:nvSpPr>
        <cdr:cNvPr id="19" name="CuadroTexto 5">
          <a:extLst xmlns:a="http://schemas.openxmlformats.org/drawingml/2006/main">
            <a:ext uri="{FF2B5EF4-FFF2-40B4-BE49-F238E27FC236}">
              <a16:creationId xmlns:a16="http://schemas.microsoft.com/office/drawing/2014/main" id="{95AB7427-F7A8-B829-791D-2EFC6CF99A90}"/>
            </a:ext>
          </a:extLst>
        </cdr:cNvPr>
        <cdr:cNvSpPr txBox="1"/>
      </cdr:nvSpPr>
      <cdr:spPr>
        <a:xfrm xmlns:a="http://schemas.openxmlformats.org/drawingml/2006/main">
          <a:off x="4494321" y="3717912"/>
          <a:ext cx="613291" cy="38859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0070C0"/>
              </a:solidFill>
              <a:latin typeface="Arial" panose="020B0604020202020204" pitchFamily="34" charset="0"/>
              <a:cs typeface="Arial" panose="020B0604020202020204" pitchFamily="34" charset="0"/>
            </a:rPr>
            <a:t>7%</a:t>
          </a:r>
        </a:p>
        <a:p xmlns:a="http://schemas.openxmlformats.org/drawingml/2006/main">
          <a:pPr algn="l"/>
          <a:r>
            <a:rPr lang="es-ES" sz="900">
              <a:solidFill>
                <a:srgbClr val="0070C0"/>
              </a:solidFill>
              <a:latin typeface="Arial" panose="020B0604020202020204" pitchFamily="34" charset="0"/>
              <a:cs typeface="Arial" panose="020B0604020202020204" pitchFamily="34" charset="0"/>
            </a:rPr>
            <a:t>térmica</a:t>
          </a:r>
        </a:p>
      </cdr:txBody>
    </cdr:sp>
  </cdr:relSizeAnchor>
  <cdr:relSizeAnchor xmlns:cdr="http://schemas.openxmlformats.org/drawingml/2006/chartDrawing">
    <cdr:from>
      <cdr:x>0.28478</cdr:x>
      <cdr:y>0.53934</cdr:y>
    </cdr:from>
    <cdr:to>
      <cdr:x>0.54883</cdr:x>
      <cdr:y>0.58864</cdr:y>
    </cdr:to>
    <cdr:sp macro="" textlink="">
      <cdr:nvSpPr>
        <cdr:cNvPr id="6" name="CuadroTexto 5">
          <a:extLst xmlns:a="http://schemas.openxmlformats.org/drawingml/2006/main">
            <a:ext uri="{FF2B5EF4-FFF2-40B4-BE49-F238E27FC236}">
              <a16:creationId xmlns:a16="http://schemas.microsoft.com/office/drawing/2014/main" id="{C7EEECE5-4EF7-DECF-E21F-8450AE086F59}"/>
            </a:ext>
          </a:extLst>
        </cdr:cNvPr>
        <cdr:cNvSpPr txBox="1"/>
      </cdr:nvSpPr>
      <cdr:spPr>
        <a:xfrm xmlns:a="http://schemas.openxmlformats.org/drawingml/2006/main">
          <a:off x="1523480" y="2559352"/>
          <a:ext cx="1412598" cy="2339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kern="1200"/>
            <a:t>660 M€</a:t>
          </a:r>
        </a:p>
      </cdr:txBody>
    </cdr:sp>
  </cdr:relSizeAnchor>
  <cdr:relSizeAnchor xmlns:cdr="http://schemas.openxmlformats.org/drawingml/2006/chartDrawing">
    <cdr:from>
      <cdr:x>0.48825</cdr:x>
      <cdr:y>0.82918</cdr:y>
    </cdr:from>
    <cdr:to>
      <cdr:x>0.51486</cdr:x>
      <cdr:y>0.85963</cdr:y>
    </cdr:to>
    <cdr:sp macro="" textlink="">
      <cdr:nvSpPr>
        <cdr:cNvPr id="11" name="Cerrar llave 10">
          <a:extLst xmlns:a="http://schemas.openxmlformats.org/drawingml/2006/main">
            <a:ext uri="{FF2B5EF4-FFF2-40B4-BE49-F238E27FC236}">
              <a16:creationId xmlns:a16="http://schemas.microsoft.com/office/drawing/2014/main" id="{8E1307C9-4583-13D1-6821-5AF663E4AA29}"/>
            </a:ext>
          </a:extLst>
        </cdr:cNvPr>
        <cdr:cNvSpPr/>
      </cdr:nvSpPr>
      <cdr:spPr>
        <a:xfrm xmlns:a="http://schemas.openxmlformats.org/drawingml/2006/main">
          <a:off x="2612014" y="3934771"/>
          <a:ext cx="142328" cy="144469"/>
        </a:xfrm>
        <a:prstGeom xmlns:a="http://schemas.openxmlformats.org/drawingml/2006/main" prst="rightBrace">
          <a:avLst/>
        </a:prstGeom>
        <a:noFill xmlns:a="http://schemas.openxmlformats.org/drawingml/2006/main"/>
        <a:ln xmlns:a="http://schemas.openxmlformats.org/drawingml/2006/main" w="12700">
          <a:solidFill>
            <a:srgbClr val="0070C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0.65267</cdr:x>
      <cdr:y>0.10455</cdr:y>
    </cdr:from>
    <cdr:to>
      <cdr:x>0.91672</cdr:x>
      <cdr:y>0.15385</cdr:y>
    </cdr:to>
    <cdr:sp macro="" textlink="">
      <cdr:nvSpPr>
        <cdr:cNvPr id="12" name="CuadroTexto 1">
          <a:extLst xmlns:a="http://schemas.openxmlformats.org/drawingml/2006/main">
            <a:ext uri="{FF2B5EF4-FFF2-40B4-BE49-F238E27FC236}">
              <a16:creationId xmlns:a16="http://schemas.microsoft.com/office/drawing/2014/main" id="{55A798E3-DE7D-4EC3-84AB-EF3B13FF8B53}"/>
            </a:ext>
          </a:extLst>
        </cdr:cNvPr>
        <cdr:cNvSpPr txBox="1"/>
      </cdr:nvSpPr>
      <cdr:spPr>
        <a:xfrm xmlns:a="http://schemas.openxmlformats.org/drawingml/2006/main">
          <a:off x="3494853" y="492345"/>
          <a:ext cx="1413919" cy="2321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b="1" kern="1200"/>
            <a:t>2,086 M€</a:t>
          </a:r>
        </a:p>
      </cdr:txBody>
    </cdr:sp>
  </cdr:relSizeAnchor>
  <cdr:relSizeAnchor xmlns:cdr="http://schemas.openxmlformats.org/drawingml/2006/chartDrawing">
    <cdr:from>
      <cdr:x>0.63234</cdr:x>
      <cdr:y>0.01023</cdr:y>
    </cdr:from>
    <cdr:to>
      <cdr:x>0.78068</cdr:x>
      <cdr:y>0.12957</cdr:y>
    </cdr:to>
    <cdr:sp macro="" textlink="">
      <cdr:nvSpPr>
        <cdr:cNvPr id="7" name="CuadroTexto 6">
          <a:extLst xmlns:a="http://schemas.openxmlformats.org/drawingml/2006/main">
            <a:ext uri="{FF2B5EF4-FFF2-40B4-BE49-F238E27FC236}">
              <a16:creationId xmlns:a16="http://schemas.microsoft.com/office/drawing/2014/main" id="{65201B61-BDC1-139F-F807-F4BA9B580647}"/>
            </a:ext>
          </a:extLst>
        </cdr:cNvPr>
        <cdr:cNvSpPr txBox="1"/>
      </cdr:nvSpPr>
      <cdr:spPr>
        <a:xfrm xmlns:a="http://schemas.openxmlformats.org/drawingml/2006/main">
          <a:off x="3387855" y="48169"/>
          <a:ext cx="794782" cy="5619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ES" sz="1100" b="0" u="sng" kern="1200">
              <a:latin typeface="Arial" panose="020B0604020202020204" pitchFamily="34" charset="0"/>
              <a:cs typeface="Arial" panose="020B0604020202020204" pitchFamily="34" charset="0"/>
            </a:rPr>
            <a:t>Presupuesto</a:t>
          </a:r>
          <a:br>
            <a:rPr lang="es-ES" sz="1100" b="0" u="sng" kern="1200">
              <a:latin typeface="Arial" panose="020B0604020202020204" pitchFamily="34" charset="0"/>
              <a:cs typeface="Arial" panose="020B0604020202020204" pitchFamily="34" charset="0"/>
            </a:rPr>
          </a:br>
          <a:r>
            <a:rPr lang="es-ES" sz="1100" b="0" u="sng" kern="1200">
              <a:latin typeface="Arial" panose="020B0604020202020204" pitchFamily="34" charset="0"/>
              <a:cs typeface="Arial" panose="020B0604020202020204" pitchFamily="34" charset="0"/>
            </a:rPr>
            <a:t>ampliado</a:t>
          </a:r>
        </a:p>
      </cdr:txBody>
    </cdr:sp>
  </cdr:relSizeAnchor>
  <cdr:relSizeAnchor xmlns:cdr="http://schemas.openxmlformats.org/drawingml/2006/chartDrawing">
    <cdr:from>
      <cdr:x>0.25522</cdr:x>
      <cdr:y>0.00908</cdr:y>
    </cdr:from>
    <cdr:to>
      <cdr:x>0.40357</cdr:x>
      <cdr:y>0.12842</cdr:y>
    </cdr:to>
    <cdr:sp macro="" textlink="">
      <cdr:nvSpPr>
        <cdr:cNvPr id="9" name="CuadroTexto 1">
          <a:extLst xmlns:a="http://schemas.openxmlformats.org/drawingml/2006/main">
            <a:ext uri="{FF2B5EF4-FFF2-40B4-BE49-F238E27FC236}">
              <a16:creationId xmlns:a16="http://schemas.microsoft.com/office/drawing/2014/main" id="{B4358246-817E-BF1B-5B11-5F8A05E755AB}"/>
            </a:ext>
          </a:extLst>
        </cdr:cNvPr>
        <cdr:cNvSpPr txBox="1"/>
      </cdr:nvSpPr>
      <cdr:spPr>
        <a:xfrm xmlns:a="http://schemas.openxmlformats.org/drawingml/2006/main">
          <a:off x="1367408" y="42772"/>
          <a:ext cx="794782" cy="56196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1100" b="0" u="sng" kern="1200">
              <a:latin typeface="Arial" panose="020B0604020202020204" pitchFamily="34" charset="0"/>
              <a:cs typeface="Arial" panose="020B0604020202020204" pitchFamily="34" charset="0"/>
            </a:rPr>
            <a:t>Presupuesto</a:t>
          </a:r>
          <a:br>
            <a:rPr lang="es-ES" sz="1100" b="0" u="sng" kern="1200">
              <a:latin typeface="Arial" panose="020B0604020202020204" pitchFamily="34" charset="0"/>
              <a:cs typeface="Arial" panose="020B0604020202020204" pitchFamily="34" charset="0"/>
            </a:rPr>
          </a:br>
          <a:r>
            <a:rPr lang="es-ES" sz="1100" b="0" u="sng" kern="1200">
              <a:latin typeface="Arial" panose="020B0604020202020204" pitchFamily="34" charset="0"/>
              <a:cs typeface="Arial" panose="020B0604020202020204" pitchFamily="34" charset="0"/>
            </a:rPr>
            <a:t>inicial</a:t>
          </a:r>
        </a:p>
      </cdr:txBody>
    </cdr:sp>
  </cdr:relSizeAnchor>
  <cdr:relSizeAnchor xmlns:cdr="http://schemas.openxmlformats.org/drawingml/2006/chartDrawing">
    <cdr:from>
      <cdr:x>0.50306</cdr:x>
      <cdr:y>0.79671</cdr:y>
    </cdr:from>
    <cdr:to>
      <cdr:x>0.61753</cdr:x>
      <cdr:y>0.87923</cdr:y>
    </cdr:to>
    <cdr:sp macro="" textlink="">
      <cdr:nvSpPr>
        <cdr:cNvPr id="13" name="CuadroTexto 5">
          <a:extLst xmlns:a="http://schemas.openxmlformats.org/drawingml/2006/main">
            <a:ext uri="{FF2B5EF4-FFF2-40B4-BE49-F238E27FC236}">
              <a16:creationId xmlns:a16="http://schemas.microsoft.com/office/drawing/2014/main" id="{85F86191-F5C7-5C1A-962A-53E770A4C769}"/>
            </a:ext>
          </a:extLst>
        </cdr:cNvPr>
        <cdr:cNvSpPr txBox="1"/>
      </cdr:nvSpPr>
      <cdr:spPr>
        <a:xfrm xmlns:a="http://schemas.openxmlformats.org/drawingml/2006/main">
          <a:off x="2691239" y="3780674"/>
          <a:ext cx="612385" cy="3915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0070C0"/>
              </a:solidFill>
              <a:latin typeface="Arial" panose="020B0604020202020204" pitchFamily="34" charset="0"/>
              <a:cs typeface="Arial" panose="020B0604020202020204" pitchFamily="34" charset="0"/>
            </a:rPr>
            <a:t>15%</a:t>
          </a:r>
        </a:p>
        <a:p xmlns:a="http://schemas.openxmlformats.org/drawingml/2006/main">
          <a:pPr algn="l"/>
          <a:r>
            <a:rPr lang="es-ES" sz="900">
              <a:solidFill>
                <a:srgbClr val="0070C0"/>
              </a:solidFill>
              <a:latin typeface="Arial" panose="020B0604020202020204" pitchFamily="34" charset="0"/>
              <a:cs typeface="Arial" panose="020B0604020202020204" pitchFamily="34" charset="0"/>
            </a:rPr>
            <a:t>térmica</a:t>
          </a:r>
        </a:p>
      </cdr:txBody>
    </cdr:sp>
  </cdr:relSizeAnchor>
  <cdr:relSizeAnchor xmlns:cdr="http://schemas.openxmlformats.org/drawingml/2006/chartDrawing">
    <cdr:from>
      <cdr:x>0.50459</cdr:x>
      <cdr:y>0.70368</cdr:y>
    </cdr:from>
    <cdr:to>
      <cdr:x>0.6423</cdr:x>
      <cdr:y>0.79229</cdr:y>
    </cdr:to>
    <cdr:sp macro="" textlink="">
      <cdr:nvSpPr>
        <cdr:cNvPr id="14" name="CuadroTexto 6">
          <a:extLst xmlns:a="http://schemas.openxmlformats.org/drawingml/2006/main">
            <a:ext uri="{FF2B5EF4-FFF2-40B4-BE49-F238E27FC236}">
              <a16:creationId xmlns:a16="http://schemas.microsoft.com/office/drawing/2014/main" id="{A447A255-6010-BC3E-6CB2-02BB7ADDC430}"/>
            </a:ext>
          </a:extLst>
        </cdr:cNvPr>
        <cdr:cNvSpPr txBox="1"/>
      </cdr:nvSpPr>
      <cdr:spPr>
        <a:xfrm xmlns:a="http://schemas.openxmlformats.org/drawingml/2006/main">
          <a:off x="2699430" y="3339187"/>
          <a:ext cx="736713" cy="4204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chemeClr val="accent2">
                  <a:lumMod val="75000"/>
                </a:schemeClr>
              </a:solidFill>
              <a:latin typeface="Arial" panose="020B0604020202020204" pitchFamily="34" charset="0"/>
              <a:ea typeface="+mn-ea"/>
              <a:cs typeface="Arial" panose="020B0604020202020204" pitchFamily="34" charset="0"/>
            </a:rPr>
            <a:t>68%</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s-ES" sz="900">
              <a:solidFill>
                <a:schemeClr val="accent2">
                  <a:lumMod val="75000"/>
                </a:schemeClr>
              </a:solidFill>
              <a:latin typeface="Arial" panose="020B0604020202020204" pitchFamily="34" charset="0"/>
              <a:ea typeface="+mn-ea"/>
              <a:cs typeface="Arial" panose="020B0604020202020204" pitchFamily="34" charset="0"/>
            </a:rPr>
            <a:t>autoc. renov.</a:t>
          </a:r>
        </a:p>
        <a:p xmlns:a="http://schemas.openxmlformats.org/drawingml/2006/main">
          <a:pPr algn="l"/>
          <a:endParaRPr lang="es-ES" sz="900">
            <a:solidFill>
              <a:schemeClr val="accent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0.4879</cdr:x>
      <cdr:y>0.68579</cdr:y>
    </cdr:from>
    <cdr:to>
      <cdr:x>0.5148</cdr:x>
      <cdr:y>0.82285</cdr:y>
    </cdr:to>
    <cdr:sp macro="" textlink="">
      <cdr:nvSpPr>
        <cdr:cNvPr id="15" name="Cerrar llave 14">
          <a:extLst xmlns:a="http://schemas.openxmlformats.org/drawingml/2006/main">
            <a:ext uri="{FF2B5EF4-FFF2-40B4-BE49-F238E27FC236}">
              <a16:creationId xmlns:a16="http://schemas.microsoft.com/office/drawing/2014/main" id="{E55ACD72-D87C-3877-E0C2-3B02A1A7562D}"/>
            </a:ext>
          </a:extLst>
        </cdr:cNvPr>
        <cdr:cNvSpPr/>
      </cdr:nvSpPr>
      <cdr:spPr>
        <a:xfrm xmlns:a="http://schemas.openxmlformats.org/drawingml/2006/main">
          <a:off x="2610158" y="3254303"/>
          <a:ext cx="143889" cy="650384"/>
        </a:xfrm>
        <a:prstGeom xmlns:a="http://schemas.openxmlformats.org/drawingml/2006/main" prst="rightBrace">
          <a:avLst/>
        </a:prstGeom>
        <a:noFill xmlns:a="http://schemas.openxmlformats.org/drawingml/2006/main"/>
        <a:ln xmlns:a="http://schemas.openxmlformats.org/drawingml/2006/main" w="12700">
          <a:solidFill>
            <a:schemeClr val="accent2">
              <a:lumMod val="7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0.48646</cdr:x>
      <cdr:y>0.63488</cdr:y>
    </cdr:from>
    <cdr:to>
      <cdr:x>0.51338</cdr:x>
      <cdr:y>0.67294</cdr:y>
    </cdr:to>
    <cdr:sp macro="" textlink="">
      <cdr:nvSpPr>
        <cdr:cNvPr id="16" name="Cerrar llave 15">
          <a:extLst xmlns:a="http://schemas.openxmlformats.org/drawingml/2006/main">
            <a:ext uri="{FF2B5EF4-FFF2-40B4-BE49-F238E27FC236}">
              <a16:creationId xmlns:a16="http://schemas.microsoft.com/office/drawing/2014/main" id="{B5A83F42-1EF1-2244-D9C0-250D65F66652}"/>
            </a:ext>
          </a:extLst>
        </cdr:cNvPr>
        <cdr:cNvSpPr/>
      </cdr:nvSpPr>
      <cdr:spPr>
        <a:xfrm xmlns:a="http://schemas.openxmlformats.org/drawingml/2006/main">
          <a:off x="2602422" y="3012729"/>
          <a:ext cx="144015" cy="180587"/>
        </a:xfrm>
        <a:prstGeom xmlns:a="http://schemas.openxmlformats.org/drawingml/2006/main" prst="rightBrace">
          <a:avLst/>
        </a:prstGeom>
        <a:noFill xmlns:a="http://schemas.openxmlformats.org/drawingml/2006/main"/>
        <a:ln xmlns:a="http://schemas.openxmlformats.org/drawingml/2006/main" w="12700">
          <a:solidFill>
            <a:srgbClr val="339933"/>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0.50432</cdr:x>
      <cdr:y>0.61687</cdr:y>
    </cdr:from>
    <cdr:to>
      <cdr:x>0.63342</cdr:x>
      <cdr:y>0.74552</cdr:y>
    </cdr:to>
    <cdr:sp macro="" textlink="">
      <cdr:nvSpPr>
        <cdr:cNvPr id="17" name="CuadroTexto 5">
          <a:extLst xmlns:a="http://schemas.openxmlformats.org/drawingml/2006/main">
            <a:ext uri="{FF2B5EF4-FFF2-40B4-BE49-F238E27FC236}">
              <a16:creationId xmlns:a16="http://schemas.microsoft.com/office/drawing/2014/main" id="{B37C2311-58B1-1B50-BBCA-F1E365E9F08F}"/>
            </a:ext>
          </a:extLst>
        </cdr:cNvPr>
        <cdr:cNvSpPr txBox="1"/>
      </cdr:nvSpPr>
      <cdr:spPr>
        <a:xfrm xmlns:a="http://schemas.openxmlformats.org/drawingml/2006/main">
          <a:off x="2698000" y="2927256"/>
          <a:ext cx="690651" cy="6104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339933"/>
              </a:solidFill>
              <a:latin typeface="Arial" panose="020B0604020202020204" pitchFamily="34" charset="0"/>
              <a:cs typeface="Arial" panose="020B0604020202020204" pitchFamily="34" charset="0"/>
            </a:rPr>
            <a:t>17%</a:t>
          </a:r>
        </a:p>
        <a:p xmlns:a="http://schemas.openxmlformats.org/drawingml/2006/main">
          <a:pPr algn="l"/>
          <a:r>
            <a:rPr lang="es-ES" sz="900">
              <a:solidFill>
                <a:srgbClr val="339933"/>
              </a:solidFill>
              <a:latin typeface="Arial" panose="020B0604020202020204" pitchFamily="34" charset="0"/>
              <a:cs typeface="Arial" panose="020B0604020202020204" pitchFamily="34" charset="0"/>
            </a:rPr>
            <a:t>almac.</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5</xdr:row>
      <xdr:rowOff>190499</xdr:rowOff>
    </xdr:from>
    <xdr:to>
      <xdr:col>1</xdr:col>
      <xdr:colOff>5040000</xdr:colOff>
      <xdr:row>22</xdr:row>
      <xdr:rowOff>87</xdr:rowOff>
    </xdr:to>
    <xdr:graphicFrame macro="">
      <xdr:nvGraphicFramePr>
        <xdr:cNvPr id="5" name="Gráfico 4">
          <a:extLst>
            <a:ext uri="{FF2B5EF4-FFF2-40B4-BE49-F238E27FC236}">
              <a16:creationId xmlns:a16="http://schemas.microsoft.com/office/drawing/2014/main" id="{C184DAAA-2EB5-4895-81C3-B8621FC0A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67236</xdr:colOff>
      <xdr:row>0</xdr:row>
      <xdr:rowOff>112058</xdr:rowOff>
    </xdr:from>
    <xdr:to>
      <xdr:col>0</xdr:col>
      <xdr:colOff>781612</xdr:colOff>
      <xdr:row>2</xdr:row>
      <xdr:rowOff>47066</xdr:rowOff>
    </xdr:to>
    <xdr:grpSp>
      <xdr:nvGrpSpPr>
        <xdr:cNvPr id="6" name="Grupo 5">
          <a:extLst>
            <a:ext uri="{FF2B5EF4-FFF2-40B4-BE49-F238E27FC236}">
              <a16:creationId xmlns:a16="http://schemas.microsoft.com/office/drawing/2014/main" id="{C494C116-DA12-47DC-83BA-8FA4A4D3844D}"/>
            </a:ext>
          </a:extLst>
        </xdr:cNvPr>
        <xdr:cNvGrpSpPr/>
      </xdr:nvGrpSpPr>
      <xdr:grpSpPr>
        <a:xfrm>
          <a:off x="67236" y="112058"/>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72F3C664-E34D-03D7-97C4-DFEE63EF927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3AB553B9-0219-9F72-EB2A-1DF760904C9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0.0025</cdr:x>
      <cdr:y>0.88296</cdr:y>
    </cdr:from>
    <cdr:to>
      <cdr:x>0.99666</cdr:x>
      <cdr:y>0.98771</cdr:y>
    </cdr:to>
    <cdr:sp macro="" textlink="">
      <cdr:nvSpPr>
        <cdr:cNvPr id="2" name="CuadroTexto 1">
          <a:extLst xmlns:a="http://schemas.openxmlformats.org/drawingml/2006/main">
            <a:ext uri="{FF2B5EF4-FFF2-40B4-BE49-F238E27FC236}">
              <a16:creationId xmlns:a16="http://schemas.microsoft.com/office/drawing/2014/main" id="{DCE8AE95-8FAF-5A14-39D5-D97FC717BCE5}"/>
            </a:ext>
          </a:extLst>
        </cdr:cNvPr>
        <cdr:cNvSpPr txBox="1"/>
      </cdr:nvSpPr>
      <cdr:spPr>
        <a:xfrm xmlns:a="http://schemas.openxmlformats.org/drawingml/2006/main">
          <a:off x="16812" y="3635189"/>
          <a:ext cx="6678706" cy="4312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ES" sz="1100" b="0" i="1" u="none" kern="1200" baseline="0">
            <a:solidFill>
              <a:sysClr val="windowText" lastClr="000000"/>
            </a:solidFill>
          </a:endParaRPr>
        </a:p>
      </cdr:txBody>
    </cdr:sp>
  </cdr:relSizeAnchor>
  <cdr:relSizeAnchor xmlns:cdr="http://schemas.openxmlformats.org/drawingml/2006/chartDrawing">
    <cdr:from>
      <cdr:x>0.24208</cdr:x>
      <cdr:y>0.53211</cdr:y>
    </cdr:from>
    <cdr:to>
      <cdr:x>0.37615</cdr:x>
      <cdr:y>0.67213</cdr:y>
    </cdr:to>
    <cdr:grpSp>
      <cdr:nvGrpSpPr>
        <cdr:cNvPr id="7" name="Grupo 6">
          <a:extLst xmlns:a="http://schemas.openxmlformats.org/drawingml/2006/main">
            <a:ext uri="{FF2B5EF4-FFF2-40B4-BE49-F238E27FC236}">
              <a16:creationId xmlns:a16="http://schemas.microsoft.com/office/drawing/2014/main" id="{87BDAEDE-BA4A-579E-3F16-2AC344493296}"/>
            </a:ext>
          </a:extLst>
        </cdr:cNvPr>
        <cdr:cNvGrpSpPr/>
      </cdr:nvGrpSpPr>
      <cdr:grpSpPr>
        <a:xfrm xmlns:a="http://schemas.openxmlformats.org/drawingml/2006/main">
          <a:off x="1220083" y="1484745"/>
          <a:ext cx="675713" cy="390697"/>
          <a:chOff x="1552767" y="2070256"/>
          <a:chExt cx="900590" cy="530920"/>
        </a:xfrm>
      </cdr:grpSpPr>
      <cdr:sp macro="" textlink="">
        <cdr:nvSpPr>
          <cdr:cNvPr id="4" name="CuadroTexto 3">
            <a:extLst xmlns:a="http://schemas.openxmlformats.org/drawingml/2006/main">
              <a:ext uri="{FF2B5EF4-FFF2-40B4-BE49-F238E27FC236}">
                <a16:creationId xmlns:a16="http://schemas.microsoft.com/office/drawing/2014/main" id="{7115736E-C3A2-EEFE-6FE3-D2223D37C5FA}"/>
              </a:ext>
            </a:extLst>
          </cdr:cNvPr>
          <cdr:cNvSpPr txBox="1"/>
        </cdr:nvSpPr>
        <cdr:spPr>
          <a:xfrm xmlns:a="http://schemas.openxmlformats.org/drawingml/2006/main">
            <a:off x="1552767" y="2070256"/>
            <a:ext cx="900590" cy="34738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es-ES" sz="900" b="1" kern="1200">
                <a:solidFill>
                  <a:srgbClr val="C04F15"/>
                </a:solidFill>
                <a:latin typeface="Arial" panose="020B0604020202020204" pitchFamily="34" charset="0"/>
                <a:cs typeface="Arial" panose="020B0604020202020204" pitchFamily="34" charset="0"/>
              </a:rPr>
              <a:t>690 MW</a:t>
            </a:r>
          </a:p>
          <a:p xmlns:a="http://schemas.openxmlformats.org/drawingml/2006/main">
            <a:pPr algn="ctr"/>
            <a:endParaRPr lang="es-ES" sz="900" b="1" kern="1200">
              <a:latin typeface="Arial" panose="020B0604020202020204" pitchFamily="34" charset="0"/>
              <a:cs typeface="Arial" panose="020B0604020202020204" pitchFamily="34" charset="0"/>
            </a:endParaRPr>
          </a:p>
        </cdr:txBody>
      </cdr:sp>
      <cdr:cxnSp macro="">
        <cdr:nvCxnSpPr>
          <cdr:cNvPr id="6" name="Conector recto 5">
            <a:extLst xmlns:a="http://schemas.openxmlformats.org/drawingml/2006/main">
              <a:ext uri="{FF2B5EF4-FFF2-40B4-BE49-F238E27FC236}">
                <a16:creationId xmlns:a16="http://schemas.microsoft.com/office/drawing/2014/main" id="{FEBB97C5-DB05-B9C1-F474-108F5916CBF1}"/>
              </a:ext>
            </a:extLst>
          </cdr:cNvPr>
          <cdr:cNvCxnSpPr/>
        </cdr:nvCxnSpPr>
        <cdr:spPr>
          <a:xfrm xmlns:a="http://schemas.openxmlformats.org/drawingml/2006/main">
            <a:off x="1965478" y="2354646"/>
            <a:ext cx="0" cy="246530"/>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0.72433</cdr:x>
      <cdr:y>0.22656</cdr:y>
    </cdr:from>
    <cdr:to>
      <cdr:x>0.87357</cdr:x>
      <cdr:y>0.45058</cdr:y>
    </cdr:to>
    <cdr:grpSp>
      <cdr:nvGrpSpPr>
        <cdr:cNvPr id="11" name="Grupo 10">
          <a:extLst xmlns:a="http://schemas.openxmlformats.org/drawingml/2006/main">
            <a:ext uri="{FF2B5EF4-FFF2-40B4-BE49-F238E27FC236}">
              <a16:creationId xmlns:a16="http://schemas.microsoft.com/office/drawing/2014/main" id="{3D8F89C6-6E4E-9061-97A4-92D5D52AC423}"/>
            </a:ext>
          </a:extLst>
        </cdr:cNvPr>
        <cdr:cNvGrpSpPr/>
      </cdr:nvGrpSpPr>
      <cdr:grpSpPr>
        <a:xfrm xmlns:a="http://schemas.openxmlformats.org/drawingml/2006/main">
          <a:off x="3650623" y="632170"/>
          <a:ext cx="752170" cy="625082"/>
          <a:chOff x="160286" y="-403533"/>
          <a:chExt cx="782531" cy="849471"/>
        </a:xfrm>
      </cdr:grpSpPr>
      <cdr:sp macro="" textlink="">
        <cdr:nvSpPr>
          <cdr:cNvPr id="12" name="CuadroTexto 2">
            <a:extLst xmlns:a="http://schemas.openxmlformats.org/drawingml/2006/main">
              <a:ext uri="{FF2B5EF4-FFF2-40B4-BE49-F238E27FC236}">
                <a16:creationId xmlns:a16="http://schemas.microsoft.com/office/drawing/2014/main" id="{BC2CC018-A4A6-A469-19A2-2797DD8827DD}"/>
              </a:ext>
            </a:extLst>
          </cdr:cNvPr>
          <cdr:cNvSpPr txBox="1"/>
        </cdr:nvSpPr>
        <cdr:spPr>
          <a:xfrm xmlns:a="http://schemas.openxmlformats.org/drawingml/2006/main">
            <a:off x="160286" y="-403533"/>
            <a:ext cx="782531" cy="34738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14,4 GW</a:t>
            </a:r>
            <a:endParaRPr lang="es-ES" sz="900" b="1">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348 MW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3" name="Conector recto 12">
            <a:extLst xmlns:a="http://schemas.openxmlformats.org/drawingml/2006/main">
              <a:ext uri="{FF2B5EF4-FFF2-40B4-BE49-F238E27FC236}">
                <a16:creationId xmlns:a16="http://schemas.microsoft.com/office/drawing/2014/main" id="{A4FCEAA1-2D37-5D15-2B64-E984DE39260E}"/>
              </a:ext>
            </a:extLst>
          </cdr:cNvPr>
          <cdr:cNvCxnSpPr/>
        </cdr:nvCxnSpPr>
        <cdr:spPr>
          <a:xfrm xmlns:a="http://schemas.openxmlformats.org/drawingml/2006/main">
            <a:off x="567576" y="112093"/>
            <a:ext cx="0" cy="333845"/>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0.86328</cdr:x>
      <cdr:y>0.02294</cdr:y>
    </cdr:from>
    <cdr:to>
      <cdr:x>1</cdr:x>
      <cdr:y>0.19212</cdr:y>
    </cdr:to>
    <cdr:grpSp>
      <cdr:nvGrpSpPr>
        <cdr:cNvPr id="14" name="Grupo 13">
          <a:extLst xmlns:a="http://schemas.openxmlformats.org/drawingml/2006/main">
            <a:ext uri="{FF2B5EF4-FFF2-40B4-BE49-F238E27FC236}">
              <a16:creationId xmlns:a16="http://schemas.microsoft.com/office/drawing/2014/main" id="{3D8F89C6-6E4E-9061-97A4-92D5D52AC423}"/>
            </a:ext>
          </a:extLst>
        </cdr:cNvPr>
        <cdr:cNvGrpSpPr/>
      </cdr:nvGrpSpPr>
      <cdr:grpSpPr>
        <a:xfrm xmlns:a="http://schemas.openxmlformats.org/drawingml/2006/main">
          <a:off x="4350931" y="64009"/>
          <a:ext cx="689069" cy="472063"/>
          <a:chOff x="-248145" y="-77967"/>
          <a:chExt cx="951971" cy="641560"/>
        </a:xfrm>
      </cdr:grpSpPr>
      <cdr:sp macro="" textlink="">
        <cdr:nvSpPr>
          <cdr:cNvPr id="15" name="CuadroTexto 2">
            <a:extLst xmlns:a="http://schemas.openxmlformats.org/drawingml/2006/main">
              <a:ext uri="{FF2B5EF4-FFF2-40B4-BE49-F238E27FC236}">
                <a16:creationId xmlns:a16="http://schemas.microsoft.com/office/drawing/2014/main" id="{BC2CC018-A4A6-A469-19A2-2797DD8827DD}"/>
              </a:ext>
            </a:extLst>
          </cdr:cNvPr>
          <cdr:cNvSpPr txBox="1"/>
        </cdr:nvSpPr>
        <cdr:spPr>
          <a:xfrm xmlns:a="http://schemas.openxmlformats.org/drawingml/2006/main">
            <a:off x="-248145" y="-77967"/>
            <a:ext cx="951971" cy="31315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29,7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5,4 GW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6" name="Conector recto 15">
            <a:extLst xmlns:a="http://schemas.openxmlformats.org/drawingml/2006/main">
              <a:ext uri="{FF2B5EF4-FFF2-40B4-BE49-F238E27FC236}">
                <a16:creationId xmlns:a16="http://schemas.microsoft.com/office/drawing/2014/main" id="{A4FCEAA1-2D37-5D15-2B64-E984DE39260E}"/>
              </a:ext>
            </a:extLst>
          </cdr:cNvPr>
          <cdr:cNvCxnSpPr/>
        </cdr:nvCxnSpPr>
        <cdr:spPr>
          <a:xfrm xmlns:a="http://schemas.openxmlformats.org/drawingml/2006/main">
            <a:off x="334855" y="351340"/>
            <a:ext cx="0" cy="212253"/>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0.65584</cdr:x>
      <cdr:y>0.35668</cdr:y>
    </cdr:from>
    <cdr:to>
      <cdr:x>0.79306</cdr:x>
      <cdr:y>0.55628</cdr:y>
    </cdr:to>
    <cdr:grpSp>
      <cdr:nvGrpSpPr>
        <cdr:cNvPr id="17" name="Grupo 16">
          <a:extLst xmlns:a="http://schemas.openxmlformats.org/drawingml/2006/main">
            <a:ext uri="{FF2B5EF4-FFF2-40B4-BE49-F238E27FC236}">
              <a16:creationId xmlns:a16="http://schemas.microsoft.com/office/drawing/2014/main" id="{A33BF186-B48D-DB5E-20CC-159F84424725}"/>
            </a:ext>
          </a:extLst>
        </cdr:cNvPr>
        <cdr:cNvGrpSpPr/>
      </cdr:nvGrpSpPr>
      <cdr:grpSpPr>
        <a:xfrm xmlns:a="http://schemas.openxmlformats.org/drawingml/2006/main">
          <a:off x="3305434" y="995243"/>
          <a:ext cx="691588" cy="556943"/>
          <a:chOff x="10346" y="-27482"/>
          <a:chExt cx="921739" cy="646465"/>
        </a:xfrm>
        <a:noFill xmlns:a="http://schemas.openxmlformats.org/drawingml/2006/main"/>
      </cdr:grpSpPr>
      <cdr:sp macro="" textlink="">
        <cdr:nvSpPr>
          <cdr:cNvPr id="18" name="CuadroTexto 2">
            <a:extLst xmlns:a="http://schemas.openxmlformats.org/drawingml/2006/main">
              <a:ext uri="{FF2B5EF4-FFF2-40B4-BE49-F238E27FC236}">
                <a16:creationId xmlns:a16="http://schemas.microsoft.com/office/drawing/2014/main" id="{33DC0448-8000-F28C-988A-564E2A2D93FE}"/>
              </a:ext>
            </a:extLst>
          </cdr:cNvPr>
          <cdr:cNvSpPr txBox="1"/>
        </cdr:nvSpPr>
        <cdr:spPr>
          <a:xfrm xmlns:a="http://schemas.openxmlformats.org/drawingml/2006/main">
            <a:off x="10346" y="-27482"/>
            <a:ext cx="921739" cy="347384"/>
          </a:xfrm>
          <a:prstGeom xmlns:a="http://schemas.openxmlformats.org/drawingml/2006/main" prst="rect">
            <a:avLst/>
          </a:prstGeom>
          <a:grp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8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28 MW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9" name="Conector recto 18">
            <a:extLst xmlns:a="http://schemas.openxmlformats.org/drawingml/2006/main">
              <a:ext uri="{FF2B5EF4-FFF2-40B4-BE49-F238E27FC236}">
                <a16:creationId xmlns:a16="http://schemas.microsoft.com/office/drawing/2014/main" id="{E91F9D16-D624-1D20-44DD-9B5DD8A1CDD6}"/>
              </a:ext>
            </a:extLst>
          </cdr:cNvPr>
          <cdr:cNvCxnSpPr/>
        </cdr:nvCxnSpPr>
        <cdr:spPr>
          <a:xfrm xmlns:a="http://schemas.openxmlformats.org/drawingml/2006/main">
            <a:off x="526529" y="372454"/>
            <a:ext cx="0" cy="246529"/>
          </a:xfrm>
          <a:prstGeom xmlns:a="http://schemas.openxmlformats.org/drawingml/2006/main" prst="line">
            <a:avLst/>
          </a:prstGeom>
          <a:grpFill xmlns:a="http://schemas.openxmlformats.org/drawingml/2006/main"/>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0.28346</cdr:x>
      <cdr:y>0.83649</cdr:y>
    </cdr:from>
    <cdr:to>
      <cdr:x>0.49774</cdr:x>
      <cdr:y>0.88358</cdr:y>
    </cdr:to>
    <cdr:sp macro="" textlink="">
      <cdr:nvSpPr>
        <cdr:cNvPr id="3" name="Cerrar llave 2">
          <a:extLst xmlns:a="http://schemas.openxmlformats.org/drawingml/2006/main">
            <a:ext uri="{FF2B5EF4-FFF2-40B4-BE49-F238E27FC236}">
              <a16:creationId xmlns:a16="http://schemas.microsoft.com/office/drawing/2014/main" id="{A15F5BEB-B6AE-B850-A1BF-A01F866AB732}"/>
            </a:ext>
          </a:extLst>
        </cdr:cNvPr>
        <cdr:cNvSpPr/>
      </cdr:nvSpPr>
      <cdr:spPr>
        <a:xfrm xmlns:a="http://schemas.openxmlformats.org/drawingml/2006/main" rot="5400000">
          <a:off x="1902600" y="1872272"/>
          <a:ext cx="132079" cy="1079972"/>
        </a:xfrm>
        <a:prstGeom xmlns:a="http://schemas.openxmlformats.org/drawingml/2006/main" prst="rightBrace">
          <a:avLst/>
        </a:prstGeom>
        <a:ln xmlns:a="http://schemas.openxmlformats.org/drawingml/2006/main" w="9525">
          <a:solidFill>
            <a:schemeClr val="bg1">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s-ES" kern="1200"/>
        </a:p>
      </cdr:txBody>
    </cdr:sp>
  </cdr:relSizeAnchor>
  <cdr:relSizeAnchor xmlns:cdr="http://schemas.openxmlformats.org/drawingml/2006/chartDrawing">
    <cdr:from>
      <cdr:x>0.3338</cdr:x>
      <cdr:y>0.85573</cdr:y>
    </cdr:from>
    <cdr:to>
      <cdr:x>0.44004</cdr:x>
      <cdr:y>0.93293</cdr:y>
    </cdr:to>
    <cdr:sp macro="" textlink="">
      <cdr:nvSpPr>
        <cdr:cNvPr id="24" name="CuadroTexto 23">
          <a:extLst xmlns:a="http://schemas.openxmlformats.org/drawingml/2006/main">
            <a:ext uri="{FF2B5EF4-FFF2-40B4-BE49-F238E27FC236}">
              <a16:creationId xmlns:a16="http://schemas.microsoft.com/office/drawing/2014/main" id="{EB544DB0-B8EA-4C31-031C-AF9C4540F4EA}"/>
            </a:ext>
          </a:extLst>
        </cdr:cNvPr>
        <cdr:cNvSpPr txBox="1"/>
      </cdr:nvSpPr>
      <cdr:spPr>
        <a:xfrm xmlns:a="http://schemas.openxmlformats.org/drawingml/2006/main">
          <a:off x="1682363" y="2358356"/>
          <a:ext cx="535449" cy="2127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900" kern="1200">
              <a:solidFill>
                <a:schemeClr val="bg1">
                  <a:lumMod val="50000"/>
                </a:schemeClr>
              </a:solidFill>
              <a:latin typeface="Arial" panose="020B0604020202020204" pitchFamily="34" charset="0"/>
              <a:cs typeface="Arial" panose="020B0604020202020204" pitchFamily="34" charset="0"/>
            </a:rPr>
            <a:t>Fase</a:t>
          </a:r>
          <a:r>
            <a:rPr lang="es-ES" sz="1100" kern="1200" baseline="0">
              <a:solidFill>
                <a:schemeClr val="bg1">
                  <a:lumMod val="50000"/>
                </a:schemeClr>
              </a:solidFill>
            </a:rPr>
            <a:t> 1</a:t>
          </a:r>
          <a:endParaRPr lang="es-ES" sz="1100" kern="1200">
            <a:solidFill>
              <a:schemeClr val="bg1">
                <a:lumMod val="50000"/>
              </a:schemeClr>
            </a:solidFill>
          </a:endParaRPr>
        </a:p>
      </cdr:txBody>
    </cdr:sp>
  </cdr:relSizeAnchor>
  <cdr:relSizeAnchor xmlns:cdr="http://schemas.openxmlformats.org/drawingml/2006/chartDrawing">
    <cdr:from>
      <cdr:x>0.76632</cdr:x>
      <cdr:y>0.85836</cdr:y>
    </cdr:from>
    <cdr:to>
      <cdr:x>0.90109</cdr:x>
      <cdr:y>0.93556</cdr:y>
    </cdr:to>
    <cdr:sp macro="" textlink="">
      <cdr:nvSpPr>
        <cdr:cNvPr id="25" name="CuadroTexto 1">
          <a:extLst xmlns:a="http://schemas.openxmlformats.org/drawingml/2006/main">
            <a:ext uri="{FF2B5EF4-FFF2-40B4-BE49-F238E27FC236}">
              <a16:creationId xmlns:a16="http://schemas.microsoft.com/office/drawing/2014/main" id="{E89E7DAF-8CCC-2E72-B96E-37748F141A7B}"/>
            </a:ext>
          </a:extLst>
        </cdr:cNvPr>
        <cdr:cNvSpPr txBox="1"/>
      </cdr:nvSpPr>
      <cdr:spPr>
        <a:xfrm xmlns:a="http://schemas.openxmlformats.org/drawingml/2006/main">
          <a:off x="3862265" y="2365591"/>
          <a:ext cx="679241" cy="2127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900" kern="1200">
              <a:solidFill>
                <a:schemeClr val="bg1">
                  <a:lumMod val="50000"/>
                </a:schemeClr>
              </a:solidFill>
              <a:latin typeface="Arial" panose="020B0604020202020204" pitchFamily="34" charset="0"/>
              <a:cs typeface="Arial" panose="020B0604020202020204" pitchFamily="34" charset="0"/>
            </a:rPr>
            <a:t>Fase</a:t>
          </a:r>
          <a:r>
            <a:rPr lang="es-ES" sz="900" kern="1200" baseline="0">
              <a:solidFill>
                <a:schemeClr val="bg1">
                  <a:lumMod val="50000"/>
                </a:schemeClr>
              </a:solidFill>
              <a:latin typeface="Arial" panose="020B0604020202020204" pitchFamily="34" charset="0"/>
              <a:cs typeface="Arial" panose="020B0604020202020204" pitchFamily="34" charset="0"/>
            </a:rPr>
            <a:t> 2</a:t>
          </a:r>
          <a:endParaRPr lang="es-ES" sz="900" kern="120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0.40021</cdr:x>
      <cdr:y>0.43351</cdr:y>
    </cdr:from>
    <cdr:to>
      <cdr:x>0.56318</cdr:x>
      <cdr:y>0.61564</cdr:y>
    </cdr:to>
    <cdr:grpSp>
      <cdr:nvGrpSpPr>
        <cdr:cNvPr id="8" name="Grupo 7">
          <a:extLst xmlns:a="http://schemas.openxmlformats.org/drawingml/2006/main">
            <a:ext uri="{FF2B5EF4-FFF2-40B4-BE49-F238E27FC236}">
              <a16:creationId xmlns:a16="http://schemas.microsoft.com/office/drawing/2014/main" id="{3F3A909B-4331-3EE4-6E43-E263BDD45AEC}"/>
            </a:ext>
          </a:extLst>
        </cdr:cNvPr>
        <cdr:cNvGrpSpPr/>
      </cdr:nvGrpSpPr>
      <cdr:grpSpPr>
        <a:xfrm xmlns:a="http://schemas.openxmlformats.org/drawingml/2006/main">
          <a:off x="2017058" y="1209622"/>
          <a:ext cx="821369" cy="508196"/>
          <a:chOff x="-35915" y="-269584"/>
          <a:chExt cx="1094783" cy="690618"/>
        </a:xfrm>
      </cdr:grpSpPr>
      <cdr:sp macro="" textlink="">
        <cdr:nvSpPr>
          <cdr:cNvPr id="9" name="CuadroTexto 2">
            <a:extLst xmlns:a="http://schemas.openxmlformats.org/drawingml/2006/main">
              <a:ext uri="{FF2B5EF4-FFF2-40B4-BE49-F238E27FC236}">
                <a16:creationId xmlns:a16="http://schemas.microsoft.com/office/drawing/2014/main" id="{252B4E99-448E-8AD2-2EC2-CB186AF41D0F}"/>
              </a:ext>
            </a:extLst>
          </cdr:cNvPr>
          <cdr:cNvSpPr txBox="1"/>
        </cdr:nvSpPr>
        <cdr:spPr>
          <a:xfrm xmlns:a="http://schemas.openxmlformats.org/drawingml/2006/main">
            <a:off x="-35915" y="-269584"/>
            <a:ext cx="1094783" cy="32355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4,5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algn="ctr"/>
            <a:r>
              <a:rPr lang="es-ES" sz="900" b="1" kern="1200">
                <a:solidFill>
                  <a:srgbClr val="FFC000"/>
                </a:solidFill>
                <a:latin typeface="Arial" panose="020B0604020202020204" pitchFamily="34" charset="0"/>
                <a:cs typeface="Arial" panose="020B0604020202020204" pitchFamily="34" charset="0"/>
              </a:rPr>
              <a:t>0,2</a:t>
            </a:r>
            <a:r>
              <a:rPr lang="es-ES" sz="900" b="1" kern="1200" baseline="0">
                <a:solidFill>
                  <a:srgbClr val="FFC000"/>
                </a:solidFill>
                <a:latin typeface="Arial" panose="020B0604020202020204" pitchFamily="34" charset="0"/>
                <a:cs typeface="Arial" panose="020B0604020202020204" pitchFamily="34" charset="0"/>
              </a:rPr>
              <a:t> MW</a:t>
            </a:r>
            <a:endParaRPr lang="es-ES" sz="900" b="1" kern="1200">
              <a:solidFill>
                <a:srgbClr val="FFC000"/>
              </a:solidFill>
              <a:latin typeface="Arial" panose="020B0604020202020204" pitchFamily="34" charset="0"/>
              <a:cs typeface="Arial" panose="020B0604020202020204" pitchFamily="34" charset="0"/>
            </a:endParaRPr>
          </a:p>
        </cdr:txBody>
      </cdr:sp>
      <cdr:cxnSp macro="">
        <cdr:nvCxnSpPr>
          <cdr:cNvPr id="10" name="Conector recto 9">
            <a:extLst xmlns:a="http://schemas.openxmlformats.org/drawingml/2006/main">
              <a:ext uri="{FF2B5EF4-FFF2-40B4-BE49-F238E27FC236}">
                <a16:creationId xmlns:a16="http://schemas.microsoft.com/office/drawing/2014/main" id="{B527E20C-8F78-E187-19C7-840377B935C8}"/>
              </a:ext>
            </a:extLst>
          </cdr:cNvPr>
          <cdr:cNvCxnSpPr/>
        </cdr:nvCxnSpPr>
        <cdr:spPr>
          <a:xfrm xmlns:a="http://schemas.openxmlformats.org/drawingml/2006/main">
            <a:off x="516477" y="191415"/>
            <a:ext cx="0" cy="229619"/>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0.13735</cdr:x>
      <cdr:y>0.56881</cdr:y>
    </cdr:from>
    <cdr:to>
      <cdr:x>0.2608</cdr:x>
      <cdr:y>0.7013</cdr:y>
    </cdr:to>
    <cdr:grpSp>
      <cdr:nvGrpSpPr>
        <cdr:cNvPr id="5" name="Grupo 4">
          <a:extLst xmlns:a="http://schemas.openxmlformats.org/drawingml/2006/main">
            <a:ext uri="{FF2B5EF4-FFF2-40B4-BE49-F238E27FC236}">
              <a16:creationId xmlns:a16="http://schemas.microsoft.com/office/drawing/2014/main" id="{235D1801-E159-8342-BDC8-F9E10E2686CD}"/>
            </a:ext>
          </a:extLst>
        </cdr:cNvPr>
        <cdr:cNvGrpSpPr/>
      </cdr:nvGrpSpPr>
      <cdr:grpSpPr>
        <a:xfrm xmlns:a="http://schemas.openxmlformats.org/drawingml/2006/main">
          <a:off x="692244" y="1587149"/>
          <a:ext cx="622188" cy="369686"/>
          <a:chOff x="76174" y="-37624"/>
          <a:chExt cx="829332" cy="502422"/>
        </a:xfrm>
      </cdr:grpSpPr>
      <cdr:sp macro="" textlink="">
        <cdr:nvSpPr>
          <cdr:cNvPr id="20" name="CuadroTexto 2">
            <a:extLst xmlns:a="http://schemas.openxmlformats.org/drawingml/2006/main">
              <a:ext uri="{FF2B5EF4-FFF2-40B4-BE49-F238E27FC236}">
                <a16:creationId xmlns:a16="http://schemas.microsoft.com/office/drawing/2014/main" id="{D481A61B-EE36-8BB5-9360-5A051C64F605}"/>
              </a:ext>
            </a:extLst>
          </cdr:cNvPr>
          <cdr:cNvSpPr txBox="1"/>
        </cdr:nvSpPr>
        <cdr:spPr>
          <a:xfrm xmlns:a="http://schemas.openxmlformats.org/drawingml/2006/main">
            <a:off x="76174" y="-37624"/>
            <a:ext cx="829332" cy="331340"/>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900" b="1" kern="1200">
                <a:solidFill>
                  <a:schemeClr val="accent2">
                    <a:lumMod val="75000"/>
                  </a:schemeClr>
                </a:solidFill>
                <a:latin typeface="Arial" panose="020B0604020202020204" pitchFamily="34" charset="0"/>
                <a:cs typeface="Arial" panose="020B0604020202020204" pitchFamily="34" charset="0"/>
              </a:rPr>
              <a:t>23 MW</a:t>
            </a:r>
          </a:p>
          <a:p xmlns:a="http://schemas.openxmlformats.org/drawingml/2006/main">
            <a:pPr algn="ctr"/>
            <a:endParaRPr lang="es-ES" sz="900" b="1" kern="1200">
              <a:latin typeface="Arial" panose="020B0604020202020204" pitchFamily="34" charset="0"/>
              <a:cs typeface="Arial" panose="020B0604020202020204" pitchFamily="34" charset="0"/>
            </a:endParaRPr>
          </a:p>
        </cdr:txBody>
      </cdr:sp>
      <cdr:cxnSp macro="">
        <cdr:nvCxnSpPr>
          <cdr:cNvPr id="21" name="Conector recto 20">
            <a:extLst xmlns:a="http://schemas.openxmlformats.org/drawingml/2006/main">
              <a:ext uri="{FF2B5EF4-FFF2-40B4-BE49-F238E27FC236}">
                <a16:creationId xmlns:a16="http://schemas.microsoft.com/office/drawing/2014/main" id="{D6D1DC36-A191-75D0-9889-0DF33851DA0D}"/>
              </a:ext>
            </a:extLst>
          </cdr:cNvPr>
          <cdr:cNvCxnSpPr/>
        </cdr:nvCxnSpPr>
        <cdr:spPr>
          <a:xfrm xmlns:a="http://schemas.openxmlformats.org/drawingml/2006/main">
            <a:off x="471835" y="229656"/>
            <a:ext cx="0" cy="235142"/>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0.71632</cdr:x>
      <cdr:y>0.83354</cdr:y>
    </cdr:from>
    <cdr:to>
      <cdr:x>0.94641</cdr:x>
      <cdr:y>0.87384</cdr:y>
    </cdr:to>
    <cdr:sp macro="" textlink="">
      <cdr:nvSpPr>
        <cdr:cNvPr id="23" name="Cerrar llave 22">
          <a:extLst xmlns:a="http://schemas.openxmlformats.org/drawingml/2006/main">
            <a:ext uri="{FF2B5EF4-FFF2-40B4-BE49-F238E27FC236}">
              <a16:creationId xmlns:a16="http://schemas.microsoft.com/office/drawing/2014/main" id="{DAEB0B4A-0AD9-D3B0-0CEB-23118D672669}"/>
            </a:ext>
          </a:extLst>
        </cdr:cNvPr>
        <cdr:cNvSpPr/>
      </cdr:nvSpPr>
      <cdr:spPr>
        <a:xfrm xmlns:a="http://schemas.openxmlformats.org/drawingml/2006/main" rot="5400000">
          <a:off x="4133563" y="1814643"/>
          <a:ext cx="113034" cy="1159653"/>
        </a:xfrm>
        <a:prstGeom xmlns:a="http://schemas.openxmlformats.org/drawingml/2006/main" prst="rightBrace">
          <a:avLst/>
        </a:prstGeom>
        <a:ln xmlns:a="http://schemas.openxmlformats.org/drawingml/2006/main" w="9525">
          <a:solidFill>
            <a:schemeClr val="bg1">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s-ES" kern="1200"/>
        </a:p>
      </cdr:txBody>
    </cdr:sp>
  </cdr:relSizeAnchor>
</c:userShapes>
</file>

<file path=xl/drawings/drawing30.xml><?xml version="1.0" encoding="utf-8"?>
<xdr:wsDr xmlns:xdr="http://schemas.openxmlformats.org/drawingml/2006/spreadsheetDrawing" xmlns:a="http://schemas.openxmlformats.org/drawingml/2006/main">
  <xdr:twoCellAnchor editAs="oneCell">
    <xdr:from>
      <xdr:col>1</xdr:col>
      <xdr:colOff>44824</xdr:colOff>
      <xdr:row>6</xdr:row>
      <xdr:rowOff>134471</xdr:rowOff>
    </xdr:from>
    <xdr:to>
      <xdr:col>1</xdr:col>
      <xdr:colOff>6189306</xdr:colOff>
      <xdr:row>32</xdr:row>
      <xdr:rowOff>15203</xdr:rowOff>
    </xdr:to>
    <xdr:pic>
      <xdr:nvPicPr>
        <xdr:cNvPr id="6" name="Imagen 5">
          <a:extLst>
            <a:ext uri="{FF2B5EF4-FFF2-40B4-BE49-F238E27FC236}">
              <a16:creationId xmlns:a16="http://schemas.microsoft.com/office/drawing/2014/main" id="{ACE21633-0EBF-1D7B-5433-8C4218A19081}"/>
            </a:ext>
          </a:extLst>
        </xdr:cNvPr>
        <xdr:cNvPicPr>
          <a:picLocks noChangeAspect="1"/>
        </xdr:cNvPicPr>
      </xdr:nvPicPr>
      <xdr:blipFill>
        <a:blip xmlns:r="http://schemas.openxmlformats.org/officeDocument/2006/relationships" r:embed="rId1"/>
        <a:stretch>
          <a:fillRect/>
        </a:stretch>
      </xdr:blipFill>
      <xdr:spPr>
        <a:xfrm>
          <a:off x="1008530" y="2039471"/>
          <a:ext cx="6144482" cy="4553585"/>
        </a:xfrm>
        <a:prstGeom prst="rect">
          <a:avLst/>
        </a:prstGeom>
      </xdr:spPr>
    </xdr:pic>
    <xdr:clientData/>
  </xdr:twoCellAnchor>
  <xdr:twoCellAnchor>
    <xdr:from>
      <xdr:col>0</xdr:col>
      <xdr:colOff>112048</xdr:colOff>
      <xdr:row>0</xdr:row>
      <xdr:rowOff>112047</xdr:rowOff>
    </xdr:from>
    <xdr:to>
      <xdr:col>0</xdr:col>
      <xdr:colOff>826424</xdr:colOff>
      <xdr:row>2</xdr:row>
      <xdr:rowOff>47055</xdr:rowOff>
    </xdr:to>
    <xdr:grpSp>
      <xdr:nvGrpSpPr>
        <xdr:cNvPr id="5" name="Grupo 4">
          <a:extLst>
            <a:ext uri="{FF2B5EF4-FFF2-40B4-BE49-F238E27FC236}">
              <a16:creationId xmlns:a16="http://schemas.microsoft.com/office/drawing/2014/main" id="{34242F02-0D59-4F8E-8647-94E7AE0DA69B}"/>
            </a:ext>
          </a:extLst>
        </xdr:cNvPr>
        <xdr:cNvGrpSpPr/>
      </xdr:nvGrpSpPr>
      <xdr:grpSpPr>
        <a:xfrm>
          <a:off x="112048" y="112047"/>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841F1D10-B85C-A7D8-5AF2-AF2A989F9B7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8F349BF5-AB07-D08F-AA5F-08192C2F0CE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941292</xdr:colOff>
      <xdr:row>6</xdr:row>
      <xdr:rowOff>11207</xdr:rowOff>
    </xdr:from>
    <xdr:to>
      <xdr:col>1</xdr:col>
      <xdr:colOff>5017586</xdr:colOff>
      <xdr:row>22</xdr:row>
      <xdr:rowOff>85398</xdr:rowOff>
    </xdr:to>
    <xdr:pic>
      <xdr:nvPicPr>
        <xdr:cNvPr id="8" name="Imagen 7">
          <a:extLst>
            <a:ext uri="{FF2B5EF4-FFF2-40B4-BE49-F238E27FC236}">
              <a16:creationId xmlns:a16="http://schemas.microsoft.com/office/drawing/2014/main" id="{3FEE15BB-E8D3-F9E4-B96A-8470A0649BFA}"/>
            </a:ext>
          </a:extLst>
        </xdr:cNvPr>
        <xdr:cNvPicPr>
          <a:picLocks noChangeAspect="1"/>
        </xdr:cNvPicPr>
      </xdr:nvPicPr>
      <xdr:blipFill>
        <a:blip xmlns:r="http://schemas.openxmlformats.org/officeDocument/2006/relationships" r:embed="rId1"/>
        <a:stretch>
          <a:fillRect/>
        </a:stretch>
      </xdr:blipFill>
      <xdr:spPr>
        <a:xfrm>
          <a:off x="941292" y="1893795"/>
          <a:ext cx="5040000" cy="2942897"/>
        </a:xfrm>
        <a:prstGeom prst="rect">
          <a:avLst/>
        </a:prstGeom>
      </xdr:spPr>
    </xdr:pic>
    <xdr:clientData/>
  </xdr:twoCellAnchor>
  <xdr:twoCellAnchor>
    <xdr:from>
      <xdr:col>0</xdr:col>
      <xdr:colOff>89646</xdr:colOff>
      <xdr:row>0</xdr:row>
      <xdr:rowOff>112047</xdr:rowOff>
    </xdr:from>
    <xdr:to>
      <xdr:col>0</xdr:col>
      <xdr:colOff>804022</xdr:colOff>
      <xdr:row>2</xdr:row>
      <xdr:rowOff>47055</xdr:rowOff>
    </xdr:to>
    <xdr:grpSp>
      <xdr:nvGrpSpPr>
        <xdr:cNvPr id="5" name="Grupo 4">
          <a:extLst>
            <a:ext uri="{FF2B5EF4-FFF2-40B4-BE49-F238E27FC236}">
              <a16:creationId xmlns:a16="http://schemas.microsoft.com/office/drawing/2014/main" id="{AA1A19A6-3772-4815-9FF9-C60D72C48AE2}"/>
            </a:ext>
          </a:extLst>
        </xdr:cNvPr>
        <xdr:cNvGrpSpPr/>
      </xdr:nvGrpSpPr>
      <xdr:grpSpPr>
        <a:xfrm>
          <a:off x="89646" y="112047"/>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45D5AD5B-63B8-EAC7-299B-DBA608D9FCF7}"/>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2"/>
            <a:extLst>
              <a:ext uri="{FF2B5EF4-FFF2-40B4-BE49-F238E27FC236}">
                <a16:creationId xmlns:a16="http://schemas.microsoft.com/office/drawing/2014/main" id="{1DCE2CFE-B2DC-B015-79D4-21F5B4C7892A}"/>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5939118</xdr:colOff>
      <xdr:row>27</xdr:row>
      <xdr:rowOff>91339</xdr:rowOff>
    </xdr:to>
    <xdr:graphicFrame macro="">
      <xdr:nvGraphicFramePr>
        <xdr:cNvPr id="5" name="Gráfico 4">
          <a:extLst>
            <a:ext uri="{FF2B5EF4-FFF2-40B4-BE49-F238E27FC236}">
              <a16:creationId xmlns:a16="http://schemas.microsoft.com/office/drawing/2014/main" id="{BB6FE09E-80E7-4930-A13C-64E4962E8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112041</xdr:colOff>
      <xdr:row>0</xdr:row>
      <xdr:rowOff>112048</xdr:rowOff>
    </xdr:from>
    <xdr:to>
      <xdr:col>0</xdr:col>
      <xdr:colOff>826417</xdr:colOff>
      <xdr:row>2</xdr:row>
      <xdr:rowOff>47056</xdr:rowOff>
    </xdr:to>
    <xdr:grpSp>
      <xdr:nvGrpSpPr>
        <xdr:cNvPr id="6" name="Grupo 5">
          <a:extLst>
            <a:ext uri="{FF2B5EF4-FFF2-40B4-BE49-F238E27FC236}">
              <a16:creationId xmlns:a16="http://schemas.microsoft.com/office/drawing/2014/main" id="{0840E074-FA33-4FA1-BB73-6CD5FDAABF1E}"/>
            </a:ext>
          </a:extLst>
        </xdr:cNvPr>
        <xdr:cNvGrpSpPr/>
      </xdr:nvGrpSpPr>
      <xdr:grpSpPr>
        <a:xfrm>
          <a:off x="112041" y="112048"/>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633CBF93-8592-7691-F2CA-B4F8FB75755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DCF61A68-D734-6456-02D0-E91C7DA81D0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3858163</xdr:colOff>
      <xdr:row>18</xdr:row>
      <xdr:rowOff>123584</xdr:rowOff>
    </xdr:to>
    <xdr:pic>
      <xdr:nvPicPr>
        <xdr:cNvPr id="5" name="Imagen 4">
          <a:extLst>
            <a:ext uri="{FF2B5EF4-FFF2-40B4-BE49-F238E27FC236}">
              <a16:creationId xmlns:a16="http://schemas.microsoft.com/office/drawing/2014/main" id="{213DB760-7368-1973-DB36-F1A6A7E77B71}"/>
            </a:ext>
          </a:extLst>
        </xdr:cNvPr>
        <xdr:cNvPicPr>
          <a:picLocks noChangeAspect="1"/>
        </xdr:cNvPicPr>
      </xdr:nvPicPr>
      <xdr:blipFill>
        <a:blip xmlns:r="http://schemas.openxmlformats.org/officeDocument/2006/relationships" r:embed="rId1"/>
        <a:stretch>
          <a:fillRect/>
        </a:stretch>
      </xdr:blipFill>
      <xdr:spPr>
        <a:xfrm>
          <a:off x="963706" y="1266265"/>
          <a:ext cx="3858163" cy="2286319"/>
        </a:xfrm>
        <a:prstGeom prst="rect">
          <a:avLst/>
        </a:prstGeom>
      </xdr:spPr>
    </xdr:pic>
    <xdr:clientData/>
  </xdr:twoCellAnchor>
  <xdr:twoCellAnchor>
    <xdr:from>
      <xdr:col>0</xdr:col>
      <xdr:colOff>100853</xdr:colOff>
      <xdr:row>0</xdr:row>
      <xdr:rowOff>112049</xdr:rowOff>
    </xdr:from>
    <xdr:to>
      <xdr:col>0</xdr:col>
      <xdr:colOff>815229</xdr:colOff>
      <xdr:row>2</xdr:row>
      <xdr:rowOff>47057</xdr:rowOff>
    </xdr:to>
    <xdr:grpSp>
      <xdr:nvGrpSpPr>
        <xdr:cNvPr id="6" name="Grupo 5">
          <a:extLst>
            <a:ext uri="{FF2B5EF4-FFF2-40B4-BE49-F238E27FC236}">
              <a16:creationId xmlns:a16="http://schemas.microsoft.com/office/drawing/2014/main" id="{F4F239D2-267C-4878-9509-B62558ED1AF8}"/>
            </a:ext>
          </a:extLst>
        </xdr:cNvPr>
        <xdr:cNvGrpSpPr/>
      </xdr:nvGrpSpPr>
      <xdr:grpSpPr>
        <a:xfrm>
          <a:off x="100853" y="112049"/>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CD81D03A-0499-BD64-7BDC-6D9AC20348C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BC347876-98D3-F88B-9FD6-0C2CD4FF021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190499</xdr:rowOff>
    </xdr:from>
    <xdr:to>
      <xdr:col>1</xdr:col>
      <xdr:colOff>5040000</xdr:colOff>
      <xdr:row>30</xdr:row>
      <xdr:rowOff>44822</xdr:rowOff>
    </xdr:to>
    <xdr:graphicFrame macro="">
      <xdr:nvGraphicFramePr>
        <xdr:cNvPr id="5" name="Gráfico 4">
          <a:extLst>
            <a:ext uri="{FF2B5EF4-FFF2-40B4-BE49-F238E27FC236}">
              <a16:creationId xmlns:a16="http://schemas.microsoft.com/office/drawing/2014/main" id="{9699B395-40AF-414B-985F-2E0DBD2D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123248</xdr:colOff>
      <xdr:row>0</xdr:row>
      <xdr:rowOff>123253</xdr:rowOff>
    </xdr:from>
    <xdr:to>
      <xdr:col>0</xdr:col>
      <xdr:colOff>837624</xdr:colOff>
      <xdr:row>2</xdr:row>
      <xdr:rowOff>58262</xdr:rowOff>
    </xdr:to>
    <xdr:grpSp>
      <xdr:nvGrpSpPr>
        <xdr:cNvPr id="6" name="Grupo 5">
          <a:extLst>
            <a:ext uri="{FF2B5EF4-FFF2-40B4-BE49-F238E27FC236}">
              <a16:creationId xmlns:a16="http://schemas.microsoft.com/office/drawing/2014/main" id="{C87C7A2F-10C0-4D1B-814F-61B3438454E3}"/>
            </a:ext>
          </a:extLst>
        </xdr:cNvPr>
        <xdr:cNvGrpSpPr/>
      </xdr:nvGrpSpPr>
      <xdr:grpSpPr>
        <a:xfrm>
          <a:off x="123248" y="123253"/>
          <a:ext cx="714376" cy="283786"/>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81460445-41EC-20F3-AB12-4A427BC46607}"/>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64B5B7AB-C4EE-A246-01A4-134B9DDB5AB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89648</xdr:colOff>
      <xdr:row>0</xdr:row>
      <xdr:rowOff>112054</xdr:rowOff>
    </xdr:from>
    <xdr:to>
      <xdr:col>0</xdr:col>
      <xdr:colOff>804024</xdr:colOff>
      <xdr:row>2</xdr:row>
      <xdr:rowOff>47062</xdr:rowOff>
    </xdr:to>
    <xdr:grpSp>
      <xdr:nvGrpSpPr>
        <xdr:cNvPr id="5" name="Grupo 4">
          <a:extLst>
            <a:ext uri="{FF2B5EF4-FFF2-40B4-BE49-F238E27FC236}">
              <a16:creationId xmlns:a16="http://schemas.microsoft.com/office/drawing/2014/main" id="{3F741CD3-899D-40A7-AA94-5827CEB8F647}"/>
            </a:ext>
          </a:extLst>
        </xdr:cNvPr>
        <xdr:cNvGrpSpPr/>
      </xdr:nvGrpSpPr>
      <xdr:grpSpPr>
        <a:xfrm>
          <a:off x="89648" y="112054"/>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4E78CB3C-E39A-2939-B83B-EE35114B225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8CA3509E-380A-E676-6F7D-87E9030A150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112058</xdr:colOff>
      <xdr:row>0</xdr:row>
      <xdr:rowOff>123262</xdr:rowOff>
    </xdr:from>
    <xdr:to>
      <xdr:col>0</xdr:col>
      <xdr:colOff>826434</xdr:colOff>
      <xdr:row>2</xdr:row>
      <xdr:rowOff>58270</xdr:rowOff>
    </xdr:to>
    <xdr:grpSp>
      <xdr:nvGrpSpPr>
        <xdr:cNvPr id="5" name="Grupo 4">
          <a:extLst>
            <a:ext uri="{FF2B5EF4-FFF2-40B4-BE49-F238E27FC236}">
              <a16:creationId xmlns:a16="http://schemas.microsoft.com/office/drawing/2014/main" id="{82413BB2-BA85-463E-8144-66EBA1D3DD6D}"/>
            </a:ext>
          </a:extLst>
        </xdr:cNvPr>
        <xdr:cNvGrpSpPr/>
      </xdr:nvGrpSpPr>
      <xdr:grpSpPr>
        <a:xfrm>
          <a:off x="112058" y="123262"/>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B1DA2698-2FAD-A7CE-02FA-CEE929E138B5}"/>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6D6CE4C3-BFCB-B466-628B-3B89C1317F0F}"/>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963705</xdr:colOff>
      <xdr:row>6</xdr:row>
      <xdr:rowOff>0</xdr:rowOff>
    </xdr:from>
    <xdr:ext cx="5040000" cy="2880000"/>
    <xdr:graphicFrame macro="">
      <xdr:nvGraphicFramePr>
        <xdr:cNvPr id="5" name="Gráfico 4">
          <a:extLst>
            <a:ext uri="{FF2B5EF4-FFF2-40B4-BE49-F238E27FC236}">
              <a16:creationId xmlns:a16="http://schemas.microsoft.com/office/drawing/2014/main" id="{01CFE48C-91FF-4620-AC35-35ADCC125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123266</xdr:colOff>
      <xdr:row>0</xdr:row>
      <xdr:rowOff>123261</xdr:rowOff>
    </xdr:from>
    <xdr:to>
      <xdr:col>0</xdr:col>
      <xdr:colOff>837642</xdr:colOff>
      <xdr:row>2</xdr:row>
      <xdr:rowOff>58268</xdr:rowOff>
    </xdr:to>
    <xdr:grpSp>
      <xdr:nvGrpSpPr>
        <xdr:cNvPr id="6" name="Grupo 5">
          <a:extLst>
            <a:ext uri="{FF2B5EF4-FFF2-40B4-BE49-F238E27FC236}">
              <a16:creationId xmlns:a16="http://schemas.microsoft.com/office/drawing/2014/main" id="{B6823CAB-C31C-45BF-BD37-1DE98AAE95D9}"/>
            </a:ext>
          </a:extLst>
        </xdr:cNvPr>
        <xdr:cNvGrpSpPr/>
      </xdr:nvGrpSpPr>
      <xdr:grpSpPr>
        <a:xfrm>
          <a:off x="123266" y="123261"/>
          <a:ext cx="714376" cy="283784"/>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1362ECAF-9B7D-C473-49CF-D4F3797B9F9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A5911752-A920-E4E6-C129-6889EE0FFA1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33617</xdr:colOff>
      <xdr:row>6</xdr:row>
      <xdr:rowOff>44823</xdr:rowOff>
    </xdr:from>
    <xdr:to>
      <xdr:col>1</xdr:col>
      <xdr:colOff>5111209</xdr:colOff>
      <xdr:row>22</xdr:row>
      <xdr:rowOff>56117</xdr:rowOff>
    </xdr:to>
    <xdr:pic>
      <xdr:nvPicPr>
        <xdr:cNvPr id="7" name="Imagen 6">
          <a:extLst>
            <a:ext uri="{FF2B5EF4-FFF2-40B4-BE49-F238E27FC236}">
              <a16:creationId xmlns:a16="http://schemas.microsoft.com/office/drawing/2014/main" id="{EE5AC77E-23E7-EED9-7B6C-FC7E7BB856EB}"/>
            </a:ext>
          </a:extLst>
        </xdr:cNvPr>
        <xdr:cNvPicPr>
          <a:picLocks noChangeAspect="1"/>
        </xdr:cNvPicPr>
      </xdr:nvPicPr>
      <xdr:blipFill>
        <a:blip xmlns:r="http://schemas.openxmlformats.org/officeDocument/2006/relationships" r:embed="rId1"/>
        <a:stretch>
          <a:fillRect/>
        </a:stretch>
      </xdr:blipFill>
      <xdr:spPr>
        <a:xfrm>
          <a:off x="997323" y="1591235"/>
          <a:ext cx="5077592" cy="2880000"/>
        </a:xfrm>
        <a:prstGeom prst="rect">
          <a:avLst/>
        </a:prstGeom>
      </xdr:spPr>
    </xdr:pic>
    <xdr:clientData/>
  </xdr:twoCellAnchor>
  <xdr:twoCellAnchor>
    <xdr:from>
      <xdr:col>0</xdr:col>
      <xdr:colOff>134471</xdr:colOff>
      <xdr:row>0</xdr:row>
      <xdr:rowOff>134464</xdr:rowOff>
    </xdr:from>
    <xdr:to>
      <xdr:col>0</xdr:col>
      <xdr:colOff>848847</xdr:colOff>
      <xdr:row>2</xdr:row>
      <xdr:rowOff>69472</xdr:rowOff>
    </xdr:to>
    <xdr:grpSp>
      <xdr:nvGrpSpPr>
        <xdr:cNvPr id="5" name="Grupo 4">
          <a:extLst>
            <a:ext uri="{FF2B5EF4-FFF2-40B4-BE49-F238E27FC236}">
              <a16:creationId xmlns:a16="http://schemas.microsoft.com/office/drawing/2014/main" id="{C27A8A24-4ABA-4E1A-AC73-19AD9AA1A9C0}"/>
            </a:ext>
          </a:extLst>
        </xdr:cNvPr>
        <xdr:cNvGrpSpPr/>
      </xdr:nvGrpSpPr>
      <xdr:grpSpPr>
        <a:xfrm>
          <a:off x="134471" y="134464"/>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777602F0-8A42-FE28-ADA9-230351613DFE}"/>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CE86814B-9451-3A8E-6D1D-15F335D646C8}"/>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9.xml><?xml version="1.0" encoding="utf-8"?>
<xdr:wsDr xmlns:xdr="http://schemas.openxmlformats.org/drawingml/2006/spreadsheetDrawing" xmlns:a="http://schemas.openxmlformats.org/drawingml/2006/main">
  <xdr:oneCellAnchor>
    <xdr:from>
      <xdr:col>1</xdr:col>
      <xdr:colOff>0</xdr:colOff>
      <xdr:row>6</xdr:row>
      <xdr:rowOff>0</xdr:rowOff>
    </xdr:from>
    <xdr:ext cx="5040000" cy="2880000"/>
    <xdr:graphicFrame macro="">
      <xdr:nvGraphicFramePr>
        <xdr:cNvPr id="5" name="Gráfico 4">
          <a:extLst>
            <a:ext uri="{FF2B5EF4-FFF2-40B4-BE49-F238E27FC236}">
              <a16:creationId xmlns:a16="http://schemas.microsoft.com/office/drawing/2014/main" id="{1F819D75-1F81-4DF6-A485-774AD8D15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134471</xdr:colOff>
      <xdr:row>0</xdr:row>
      <xdr:rowOff>134463</xdr:rowOff>
    </xdr:from>
    <xdr:to>
      <xdr:col>0</xdr:col>
      <xdr:colOff>848847</xdr:colOff>
      <xdr:row>2</xdr:row>
      <xdr:rowOff>69471</xdr:rowOff>
    </xdr:to>
    <xdr:grpSp>
      <xdr:nvGrpSpPr>
        <xdr:cNvPr id="6" name="Grupo 5">
          <a:extLst>
            <a:ext uri="{FF2B5EF4-FFF2-40B4-BE49-F238E27FC236}">
              <a16:creationId xmlns:a16="http://schemas.microsoft.com/office/drawing/2014/main" id="{7D26DB93-7BFF-4BAD-B326-B76B8A379ADC}"/>
            </a:ext>
          </a:extLst>
        </xdr:cNvPr>
        <xdr:cNvGrpSpPr/>
      </xdr:nvGrpSpPr>
      <xdr:grpSpPr>
        <a:xfrm>
          <a:off x="134471" y="134463"/>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697CE80E-8ED3-90D7-F231-EA53B126285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A1DDC8C0-48CB-9E6D-5C31-5CDF2E4F779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22</xdr:row>
      <xdr:rowOff>88</xdr:rowOff>
    </xdr:to>
    <xdr:graphicFrame macro="">
      <xdr:nvGraphicFramePr>
        <xdr:cNvPr id="6" name="Gráfico 5">
          <a:extLst>
            <a:ext uri="{FF2B5EF4-FFF2-40B4-BE49-F238E27FC236}">
              <a16:creationId xmlns:a16="http://schemas.microsoft.com/office/drawing/2014/main" id="{ED06D1A7-A1D1-4569-95F3-B6B77F835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78442</xdr:colOff>
      <xdr:row>0</xdr:row>
      <xdr:rowOff>100852</xdr:rowOff>
    </xdr:from>
    <xdr:to>
      <xdr:col>0</xdr:col>
      <xdr:colOff>792818</xdr:colOff>
      <xdr:row>2</xdr:row>
      <xdr:rowOff>35860</xdr:rowOff>
    </xdr:to>
    <xdr:grpSp>
      <xdr:nvGrpSpPr>
        <xdr:cNvPr id="5" name="Grupo 4">
          <a:extLst>
            <a:ext uri="{FF2B5EF4-FFF2-40B4-BE49-F238E27FC236}">
              <a16:creationId xmlns:a16="http://schemas.microsoft.com/office/drawing/2014/main" id="{3F372C78-2BDA-47E7-9495-9C0037C7B544}"/>
            </a:ext>
          </a:extLst>
        </xdr:cNvPr>
        <xdr:cNvGrpSpPr/>
      </xdr:nvGrpSpPr>
      <xdr:grpSpPr>
        <a:xfrm>
          <a:off x="78442" y="100852"/>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73EE8B98-E23E-0D33-4512-720B4D3B2C9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765CC01B-65EA-5740-C0F2-9055A5C9FEFF}"/>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963705</xdr:colOff>
      <xdr:row>6</xdr:row>
      <xdr:rowOff>0</xdr:rowOff>
    </xdr:from>
    <xdr:to>
      <xdr:col>1</xdr:col>
      <xdr:colOff>5039999</xdr:colOff>
      <xdr:row>22</xdr:row>
      <xdr:rowOff>88</xdr:rowOff>
    </xdr:to>
    <xdr:graphicFrame macro="">
      <xdr:nvGraphicFramePr>
        <xdr:cNvPr id="5" name="Gráfico 4">
          <a:extLst>
            <a:ext uri="{FF2B5EF4-FFF2-40B4-BE49-F238E27FC236}">
              <a16:creationId xmlns:a16="http://schemas.microsoft.com/office/drawing/2014/main" id="{BE7B3A2D-4BC1-4F81-A1E7-96624619D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123262</xdr:colOff>
      <xdr:row>0</xdr:row>
      <xdr:rowOff>123256</xdr:rowOff>
    </xdr:from>
    <xdr:to>
      <xdr:col>0</xdr:col>
      <xdr:colOff>837638</xdr:colOff>
      <xdr:row>2</xdr:row>
      <xdr:rowOff>58264</xdr:rowOff>
    </xdr:to>
    <xdr:grpSp>
      <xdr:nvGrpSpPr>
        <xdr:cNvPr id="6" name="Grupo 5">
          <a:extLst>
            <a:ext uri="{FF2B5EF4-FFF2-40B4-BE49-F238E27FC236}">
              <a16:creationId xmlns:a16="http://schemas.microsoft.com/office/drawing/2014/main" id="{9EF41375-9F2C-4B81-A6AB-B6E57E0069B5}"/>
            </a:ext>
          </a:extLst>
        </xdr:cNvPr>
        <xdr:cNvGrpSpPr/>
      </xdr:nvGrpSpPr>
      <xdr:grpSpPr>
        <a:xfrm>
          <a:off x="123262" y="123256"/>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B7C9E16F-689B-AC2D-9147-785855ED114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6BABC4F0-1DC4-87DD-AF5F-64B6D87AD9F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89646</xdr:colOff>
      <xdr:row>0</xdr:row>
      <xdr:rowOff>100852</xdr:rowOff>
    </xdr:from>
    <xdr:to>
      <xdr:col>0</xdr:col>
      <xdr:colOff>804022</xdr:colOff>
      <xdr:row>2</xdr:row>
      <xdr:rowOff>35860</xdr:rowOff>
    </xdr:to>
    <xdr:grpSp>
      <xdr:nvGrpSpPr>
        <xdr:cNvPr id="5" name="Grupo 4">
          <a:extLst>
            <a:ext uri="{FF2B5EF4-FFF2-40B4-BE49-F238E27FC236}">
              <a16:creationId xmlns:a16="http://schemas.microsoft.com/office/drawing/2014/main" id="{8E97F64B-BCC7-46D5-AC1F-7F88602455C7}"/>
            </a:ext>
          </a:extLst>
        </xdr:cNvPr>
        <xdr:cNvGrpSpPr/>
      </xdr:nvGrpSpPr>
      <xdr:grpSpPr>
        <a:xfrm>
          <a:off x="89646" y="100852"/>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0391EAA5-D34C-97EC-B7B1-E8965A7DD83C}"/>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078DC015-ABF7-CB60-D459-9111C1B2CE5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134472</xdr:colOff>
      <xdr:row>0</xdr:row>
      <xdr:rowOff>134471</xdr:rowOff>
    </xdr:from>
    <xdr:to>
      <xdr:col>0</xdr:col>
      <xdr:colOff>848848</xdr:colOff>
      <xdr:row>2</xdr:row>
      <xdr:rowOff>69479</xdr:rowOff>
    </xdr:to>
    <xdr:grpSp>
      <xdr:nvGrpSpPr>
        <xdr:cNvPr id="5" name="Grupo 4">
          <a:extLst>
            <a:ext uri="{FF2B5EF4-FFF2-40B4-BE49-F238E27FC236}">
              <a16:creationId xmlns:a16="http://schemas.microsoft.com/office/drawing/2014/main" id="{F84BED73-D3D7-4DDD-A014-BAC4659D3322}"/>
            </a:ext>
          </a:extLst>
        </xdr:cNvPr>
        <xdr:cNvGrpSpPr/>
      </xdr:nvGrpSpPr>
      <xdr:grpSpPr>
        <a:xfrm>
          <a:off x="134472" y="134471"/>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AFB3E995-1099-8F37-8061-4458926358DD}"/>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B17DB67F-A124-F935-072B-ECE04ED603F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112059</xdr:colOff>
      <xdr:row>0</xdr:row>
      <xdr:rowOff>100853</xdr:rowOff>
    </xdr:from>
    <xdr:to>
      <xdr:col>0</xdr:col>
      <xdr:colOff>826435</xdr:colOff>
      <xdr:row>2</xdr:row>
      <xdr:rowOff>35861</xdr:rowOff>
    </xdr:to>
    <xdr:grpSp>
      <xdr:nvGrpSpPr>
        <xdr:cNvPr id="5" name="Grupo 4">
          <a:extLst>
            <a:ext uri="{FF2B5EF4-FFF2-40B4-BE49-F238E27FC236}">
              <a16:creationId xmlns:a16="http://schemas.microsoft.com/office/drawing/2014/main" id="{193E00C0-88F5-4C12-BA78-EBBE4CDF1BEE}"/>
            </a:ext>
          </a:extLst>
        </xdr:cNvPr>
        <xdr:cNvGrpSpPr/>
      </xdr:nvGrpSpPr>
      <xdr:grpSpPr>
        <a:xfrm>
          <a:off x="112059" y="100853"/>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EB2CEEC5-8C00-631B-62AE-73A7DBA8187A}"/>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E2EB3F2C-C408-037D-CD79-1A4D72E70F2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114300</xdr:colOff>
      <xdr:row>0</xdr:row>
      <xdr:rowOff>38098</xdr:rowOff>
    </xdr:from>
    <xdr:to>
      <xdr:col>0</xdr:col>
      <xdr:colOff>828676</xdr:colOff>
      <xdr:row>1</xdr:row>
      <xdr:rowOff>152400</xdr:rowOff>
    </xdr:to>
    <xdr:grpSp>
      <xdr:nvGrpSpPr>
        <xdr:cNvPr id="2" name="Grupo 1">
          <a:extLst>
            <a:ext uri="{FF2B5EF4-FFF2-40B4-BE49-F238E27FC236}">
              <a16:creationId xmlns:a16="http://schemas.microsoft.com/office/drawing/2014/main" id="{B9122910-D854-4F8F-9AA9-731DC7BD0D63}"/>
            </a:ext>
          </a:extLst>
        </xdr:cNvPr>
        <xdr:cNvGrpSpPr/>
      </xdr:nvGrpSpPr>
      <xdr:grpSpPr>
        <a:xfrm>
          <a:off x="114300" y="38098"/>
          <a:ext cx="714376" cy="288690"/>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408FB2CA-771B-85C7-B97D-1F0A6B3A5960}"/>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hlinkClick xmlns:r="http://schemas.openxmlformats.org/officeDocument/2006/relationships" r:id="rId1"/>
            <a:extLst>
              <a:ext uri="{FF2B5EF4-FFF2-40B4-BE49-F238E27FC236}">
                <a16:creationId xmlns:a16="http://schemas.microsoft.com/office/drawing/2014/main" id="{FB2C84C7-31D0-0899-F4C6-F57CF4AB26D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53785C97-EA5A-48D1-A160-817DA82A1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xdr:colOff>
      <xdr:row>0</xdr:row>
      <xdr:rowOff>112045</xdr:rowOff>
    </xdr:from>
    <xdr:to>
      <xdr:col>0</xdr:col>
      <xdr:colOff>781611</xdr:colOff>
      <xdr:row>2</xdr:row>
      <xdr:rowOff>47053</xdr:rowOff>
    </xdr:to>
    <xdr:grpSp>
      <xdr:nvGrpSpPr>
        <xdr:cNvPr id="6" name="Grupo 5">
          <a:extLst>
            <a:ext uri="{FF2B5EF4-FFF2-40B4-BE49-F238E27FC236}">
              <a16:creationId xmlns:a16="http://schemas.microsoft.com/office/drawing/2014/main" id="{2FD9476A-1582-4B97-A1FA-73661084B661}"/>
            </a:ext>
          </a:extLst>
        </xdr:cNvPr>
        <xdr:cNvGrpSpPr/>
      </xdr:nvGrpSpPr>
      <xdr:grpSpPr>
        <a:xfrm>
          <a:off x="67235" y="112045"/>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720EAE9E-FFCF-FD72-3AA5-1EA40E9E568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9BD99278-A1CE-C77E-ECCF-E357B1E6C93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6FC47068-A142-463F-A2CB-4986CDCD3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112056</xdr:colOff>
      <xdr:row>0</xdr:row>
      <xdr:rowOff>112055</xdr:rowOff>
    </xdr:from>
    <xdr:to>
      <xdr:col>0</xdr:col>
      <xdr:colOff>826432</xdr:colOff>
      <xdr:row>2</xdr:row>
      <xdr:rowOff>47063</xdr:rowOff>
    </xdr:to>
    <xdr:grpSp>
      <xdr:nvGrpSpPr>
        <xdr:cNvPr id="6" name="Grupo 5">
          <a:extLst>
            <a:ext uri="{FF2B5EF4-FFF2-40B4-BE49-F238E27FC236}">
              <a16:creationId xmlns:a16="http://schemas.microsoft.com/office/drawing/2014/main" id="{C5051047-053A-400A-8720-0CA9C3F80EE5}"/>
            </a:ext>
          </a:extLst>
        </xdr:cNvPr>
        <xdr:cNvGrpSpPr/>
      </xdr:nvGrpSpPr>
      <xdr:grpSpPr>
        <a:xfrm>
          <a:off x="112056" y="112055"/>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985DE1C8-E120-53AE-5D23-9F8FF539D29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B293F7F9-EF4A-9D8B-B37C-685658A6FA86}"/>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7.xml><?xml version="1.0" encoding="utf-8"?>
<c:userShapes xmlns:c="http://schemas.openxmlformats.org/drawingml/2006/chart">
  <cdr:relSizeAnchor xmlns:cdr="http://schemas.openxmlformats.org/drawingml/2006/chartDrawing">
    <cdr:from>
      <cdr:x>0.56177</cdr:x>
      <cdr:y>0.05231</cdr:y>
    </cdr:from>
    <cdr:to>
      <cdr:x>0.56177</cdr:x>
      <cdr:y>0.77047</cdr:y>
    </cdr:to>
    <cdr:cxnSp macro="">
      <cdr:nvCxnSpPr>
        <cdr:cNvPr id="3" name="Conector recto 2">
          <a:extLst xmlns:a="http://schemas.openxmlformats.org/drawingml/2006/main">
            <a:ext uri="{FF2B5EF4-FFF2-40B4-BE49-F238E27FC236}">
              <a16:creationId xmlns:a16="http://schemas.microsoft.com/office/drawing/2014/main" id="{1A97C284-2BFF-0ACA-C72C-4D207321393B}"/>
            </a:ext>
          </a:extLst>
        </cdr:cNvPr>
        <cdr:cNvCxnSpPr/>
      </cdr:nvCxnSpPr>
      <cdr:spPr>
        <a:xfrm xmlns:a="http://schemas.openxmlformats.org/drawingml/2006/main" flipV="1">
          <a:off x="2363873" y="137682"/>
          <a:ext cx="0" cy="1890215"/>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0.91277</cdr:x>
      <cdr:y>0.05606</cdr:y>
    </cdr:from>
    <cdr:to>
      <cdr:x>0.91277</cdr:x>
      <cdr:y>0.77422</cdr:y>
    </cdr:to>
    <cdr:cxnSp macro="">
      <cdr:nvCxnSpPr>
        <cdr:cNvPr id="4" name="Conector recto 3">
          <a:extLst xmlns:a="http://schemas.openxmlformats.org/drawingml/2006/main">
            <a:ext uri="{FF2B5EF4-FFF2-40B4-BE49-F238E27FC236}">
              <a16:creationId xmlns:a16="http://schemas.microsoft.com/office/drawing/2014/main" id="{4A1FAF33-F9A0-1EA4-F9B4-18C17803FA27}"/>
            </a:ext>
          </a:extLst>
        </cdr:cNvPr>
        <cdr:cNvCxnSpPr/>
      </cdr:nvCxnSpPr>
      <cdr:spPr>
        <a:xfrm xmlns:a="http://schemas.openxmlformats.org/drawingml/2006/main" flipV="1">
          <a:off x="3840864" y="147539"/>
          <a:ext cx="0" cy="1890215"/>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twoCellAnchor>
    <xdr:from>
      <xdr:col>0</xdr:col>
      <xdr:colOff>123265</xdr:colOff>
      <xdr:row>0</xdr:row>
      <xdr:rowOff>78441</xdr:rowOff>
    </xdr:from>
    <xdr:to>
      <xdr:col>0</xdr:col>
      <xdr:colOff>837641</xdr:colOff>
      <xdr:row>2</xdr:row>
      <xdr:rowOff>13449</xdr:rowOff>
    </xdr:to>
    <xdr:grpSp>
      <xdr:nvGrpSpPr>
        <xdr:cNvPr id="5" name="Grupo 4">
          <a:extLst>
            <a:ext uri="{FF2B5EF4-FFF2-40B4-BE49-F238E27FC236}">
              <a16:creationId xmlns:a16="http://schemas.microsoft.com/office/drawing/2014/main" id="{486AF99C-366F-441F-AD87-5DAA8854303B}"/>
            </a:ext>
          </a:extLst>
        </xdr:cNvPr>
        <xdr:cNvGrpSpPr/>
      </xdr:nvGrpSpPr>
      <xdr:grpSpPr>
        <a:xfrm>
          <a:off x="123265" y="78441"/>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658A30CE-D0C2-652A-9EB0-4B00FFA5FC12}"/>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F35CA24F-5D89-BF6E-3BE9-379EE140DBE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0.0125</cdr:x>
      <cdr:y>0.88021</cdr:y>
    </cdr:from>
    <cdr:to>
      <cdr:x>0.99792</cdr:x>
      <cdr:y>0.99479</cdr:y>
    </cdr:to>
    <cdr:sp macro="" textlink="">
      <cdr:nvSpPr>
        <cdr:cNvPr id="2" name="CuadroTexto 1">
          <a:extLst xmlns:a="http://schemas.openxmlformats.org/drawingml/2006/main">
            <a:ext uri="{FF2B5EF4-FFF2-40B4-BE49-F238E27FC236}">
              <a16:creationId xmlns:a16="http://schemas.microsoft.com/office/drawing/2014/main" id="{9EBADFEC-45E3-D23E-FAD3-AEE8155228F0}"/>
            </a:ext>
          </a:extLst>
        </cdr:cNvPr>
        <cdr:cNvSpPr txBox="1"/>
      </cdr:nvSpPr>
      <cdr:spPr>
        <a:xfrm xmlns:a="http://schemas.openxmlformats.org/drawingml/2006/main">
          <a:off x="57150" y="2414588"/>
          <a:ext cx="450532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kern="12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67235</xdr:colOff>
      <xdr:row>0</xdr:row>
      <xdr:rowOff>89647</xdr:rowOff>
    </xdr:from>
    <xdr:to>
      <xdr:col>0</xdr:col>
      <xdr:colOff>781611</xdr:colOff>
      <xdr:row>2</xdr:row>
      <xdr:rowOff>24655</xdr:rowOff>
    </xdr:to>
    <xdr:grpSp>
      <xdr:nvGrpSpPr>
        <xdr:cNvPr id="5" name="Grupo 4">
          <a:extLst>
            <a:ext uri="{FF2B5EF4-FFF2-40B4-BE49-F238E27FC236}">
              <a16:creationId xmlns:a16="http://schemas.microsoft.com/office/drawing/2014/main" id="{4ED7121A-13B6-41B8-9C32-5AF6A6A0CA1B}"/>
            </a:ext>
          </a:extLst>
        </xdr:cNvPr>
        <xdr:cNvGrpSpPr/>
      </xdr:nvGrpSpPr>
      <xdr:grpSpPr>
        <a:xfrm>
          <a:off x="67235" y="89647"/>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8BF75C77-5BB1-0CC9-08EE-D4739A08617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hlinkClick xmlns:r="http://schemas.openxmlformats.org/officeDocument/2006/relationships" r:id="rId1"/>
            <a:extLst>
              <a:ext uri="{FF2B5EF4-FFF2-40B4-BE49-F238E27FC236}">
                <a16:creationId xmlns:a16="http://schemas.microsoft.com/office/drawing/2014/main" id="{12088D16-D4AE-BA3E-00E2-19E6FF15183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B2789D41-48F5-45DE-9001-635E00DBA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89647</xdr:colOff>
      <xdr:row>0</xdr:row>
      <xdr:rowOff>89647</xdr:rowOff>
    </xdr:from>
    <xdr:to>
      <xdr:col>0</xdr:col>
      <xdr:colOff>804023</xdr:colOff>
      <xdr:row>2</xdr:row>
      <xdr:rowOff>24655</xdr:rowOff>
    </xdr:to>
    <xdr:grpSp>
      <xdr:nvGrpSpPr>
        <xdr:cNvPr id="6" name="Grupo 5">
          <a:extLst>
            <a:ext uri="{FF2B5EF4-FFF2-40B4-BE49-F238E27FC236}">
              <a16:creationId xmlns:a16="http://schemas.microsoft.com/office/drawing/2014/main" id="{F5FEEA60-0A79-4211-AFFF-EEDCC4D1BF4B}"/>
            </a:ext>
          </a:extLst>
        </xdr:cNvPr>
        <xdr:cNvGrpSpPr/>
      </xdr:nvGrpSpPr>
      <xdr:grpSpPr>
        <a:xfrm>
          <a:off x="89647" y="89647"/>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C658CCA7-7158-B0E3-A155-4A79FC6815C6}"/>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B03D1C18-A170-5125-00AE-2F197C6CFA1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4647062</xdr:colOff>
      <xdr:row>37</xdr:row>
      <xdr:rowOff>11205</xdr:rowOff>
    </xdr:to>
    <xdr:graphicFrame macro="">
      <xdr:nvGraphicFramePr>
        <xdr:cNvPr id="5" name="Gráfico 4">
          <a:extLst>
            <a:ext uri="{FF2B5EF4-FFF2-40B4-BE49-F238E27FC236}">
              <a16:creationId xmlns:a16="http://schemas.microsoft.com/office/drawing/2014/main" id="{84DA54BF-12E4-4673-A542-CE907989B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78440</xdr:colOff>
      <xdr:row>0</xdr:row>
      <xdr:rowOff>134468</xdr:rowOff>
    </xdr:from>
    <xdr:to>
      <xdr:col>0</xdr:col>
      <xdr:colOff>792816</xdr:colOff>
      <xdr:row>2</xdr:row>
      <xdr:rowOff>69476</xdr:rowOff>
    </xdr:to>
    <xdr:grpSp>
      <xdr:nvGrpSpPr>
        <xdr:cNvPr id="6" name="Grupo 5">
          <a:extLst>
            <a:ext uri="{FF2B5EF4-FFF2-40B4-BE49-F238E27FC236}">
              <a16:creationId xmlns:a16="http://schemas.microsoft.com/office/drawing/2014/main" id="{4DFFC5A6-2880-4578-A512-4ED3400F0E5B}"/>
            </a:ext>
          </a:extLst>
        </xdr:cNvPr>
        <xdr:cNvGrpSpPr/>
      </xdr:nvGrpSpPr>
      <xdr:grpSpPr>
        <a:xfrm>
          <a:off x="78440" y="134468"/>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FA8FB64F-F4A3-CF09-CD35-B69498D0FBA0}"/>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C73546FF-E781-D815-1A45-66BDA78B46E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930089</xdr:colOff>
      <xdr:row>6</xdr:row>
      <xdr:rowOff>33617</xdr:rowOff>
    </xdr:from>
    <xdr:to>
      <xdr:col>1</xdr:col>
      <xdr:colOff>5006383</xdr:colOff>
      <xdr:row>21</xdr:row>
      <xdr:rowOff>78528</xdr:rowOff>
    </xdr:to>
    <xdr:graphicFrame macro="">
      <xdr:nvGraphicFramePr>
        <xdr:cNvPr id="5" name="Gráfico 4">
          <a:extLst>
            <a:ext uri="{FF2B5EF4-FFF2-40B4-BE49-F238E27FC236}">
              <a16:creationId xmlns:a16="http://schemas.microsoft.com/office/drawing/2014/main" id="{792E2795-34DA-43ED-8B45-D7CB73D2D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89631</xdr:colOff>
      <xdr:row>0</xdr:row>
      <xdr:rowOff>123262</xdr:rowOff>
    </xdr:from>
    <xdr:to>
      <xdr:col>0</xdr:col>
      <xdr:colOff>804007</xdr:colOff>
      <xdr:row>2</xdr:row>
      <xdr:rowOff>47064</xdr:rowOff>
    </xdr:to>
    <xdr:grpSp>
      <xdr:nvGrpSpPr>
        <xdr:cNvPr id="6" name="Grupo 5">
          <a:extLst>
            <a:ext uri="{FF2B5EF4-FFF2-40B4-BE49-F238E27FC236}">
              <a16:creationId xmlns:a16="http://schemas.microsoft.com/office/drawing/2014/main" id="{BCAA9F61-0636-4DA9-A090-44D19858EF9F}"/>
            </a:ext>
          </a:extLst>
        </xdr:cNvPr>
        <xdr:cNvGrpSpPr/>
      </xdr:nvGrpSpPr>
      <xdr:grpSpPr>
        <a:xfrm>
          <a:off x="89631" y="123262"/>
          <a:ext cx="714376" cy="272579"/>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4956DDCA-33BB-60C4-885E-047702E7585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hlinkClick xmlns:r="http://schemas.openxmlformats.org/officeDocument/2006/relationships" r:id="rId2"/>
            <a:extLst>
              <a:ext uri="{FF2B5EF4-FFF2-40B4-BE49-F238E27FC236}">
                <a16:creationId xmlns:a16="http://schemas.microsoft.com/office/drawing/2014/main" id="{30880D00-AC24-5873-1CAD-D3C0669A9E0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Índice</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nmc.es/expedientes/ei02202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A71E7-470F-4A6C-A93C-E1EF132CF6A5}">
  <sheetPr codeName="Hoja1">
    <tabColor rgb="FFF39215"/>
  </sheetPr>
  <dimension ref="B1:E53"/>
  <sheetViews>
    <sheetView showGridLines="0" tabSelected="1" zoomScale="85" zoomScaleNormal="85" workbookViewId="0">
      <pane ySplit="6" topLeftCell="A7" activePane="bottomLeft" state="frozen"/>
      <selection pane="bottomLeft" activeCell="A99" sqref="A99"/>
    </sheetView>
  </sheetViews>
  <sheetFormatPr baseColWidth="10" defaultColWidth="11.3984375" defaultRowHeight="13.45" x14ac:dyDescent="0.25"/>
  <cols>
    <col min="1" max="1" width="3.296875" style="2" customWidth="1"/>
    <col min="2" max="2" width="12.69921875" style="1" customWidth="1"/>
    <col min="3" max="3" width="140.8984375" style="2" customWidth="1"/>
    <col min="4" max="16384" width="11.3984375" style="2"/>
  </cols>
  <sheetData>
    <row r="1" spans="2:5" ht="18" customHeight="1" x14ac:dyDescent="0.25"/>
    <row r="2" spans="2:5" ht="18" customHeight="1" x14ac:dyDescent="0.4">
      <c r="B2" s="12" t="s">
        <v>64</v>
      </c>
    </row>
    <row r="3" spans="2:5" x14ac:dyDescent="0.25">
      <c r="B3" s="13" t="s">
        <v>65</v>
      </c>
    </row>
    <row r="5" spans="2:5" ht="7.55" customHeight="1" x14ac:dyDescent="0.25"/>
    <row r="6" spans="2:5" s="3" customFormat="1" ht="28.5" customHeight="1" x14ac:dyDescent="0.3">
      <c r="B6" s="62" t="s">
        <v>66</v>
      </c>
      <c r="C6" s="63" t="s">
        <v>68</v>
      </c>
      <c r="D6" s="63"/>
      <c r="E6" s="63"/>
    </row>
    <row r="7" spans="2:5" s="3" customFormat="1" ht="20.3" customHeight="1" thickBot="1" x14ac:dyDescent="0.35">
      <c r="B7" s="145" t="s">
        <v>67</v>
      </c>
      <c r="C7" s="145"/>
      <c r="D7" s="144"/>
      <c r="E7" s="144"/>
    </row>
    <row r="8" spans="2:5" s="3" customFormat="1" ht="20.3" customHeight="1" thickBot="1" x14ac:dyDescent="0.35">
      <c r="B8" s="145" t="s">
        <v>69</v>
      </c>
      <c r="C8" s="145"/>
      <c r="D8" s="144"/>
      <c r="E8" s="144"/>
    </row>
    <row r="9" spans="2:5" x14ac:dyDescent="0.25">
      <c r="B9" s="143" t="s">
        <v>0</v>
      </c>
      <c r="C9" s="4" t="s">
        <v>5</v>
      </c>
    </row>
    <row r="10" spans="2:5" x14ac:dyDescent="0.25">
      <c r="B10" s="143" t="s">
        <v>1</v>
      </c>
      <c r="C10" s="4" t="s">
        <v>36</v>
      </c>
    </row>
    <row r="11" spans="2:5" x14ac:dyDescent="0.25">
      <c r="B11" s="143" t="s">
        <v>4</v>
      </c>
      <c r="C11" s="14" t="s">
        <v>37</v>
      </c>
    </row>
    <row r="12" spans="2:5" x14ac:dyDescent="0.25">
      <c r="B12" s="143" t="s">
        <v>38</v>
      </c>
      <c r="C12" s="4" t="s">
        <v>39</v>
      </c>
    </row>
    <row r="13" spans="2:5" x14ac:dyDescent="0.25">
      <c r="B13" s="143" t="s">
        <v>2</v>
      </c>
      <c r="C13" s="4" t="s">
        <v>664</v>
      </c>
    </row>
    <row r="14" spans="2:5" x14ac:dyDescent="0.25">
      <c r="B14" s="143" t="s">
        <v>6</v>
      </c>
      <c r="C14" s="4" t="s">
        <v>665</v>
      </c>
    </row>
    <row r="15" spans="2:5" x14ac:dyDescent="0.25">
      <c r="B15" s="143" t="s">
        <v>7</v>
      </c>
      <c r="C15" s="4" t="s">
        <v>40</v>
      </c>
    </row>
    <row r="16" spans="2:5" x14ac:dyDescent="0.25">
      <c r="B16" s="143" t="s">
        <v>3</v>
      </c>
      <c r="C16" s="4" t="s">
        <v>41</v>
      </c>
    </row>
    <row r="17" spans="2:5" x14ac:dyDescent="0.25">
      <c r="B17" s="143" t="s">
        <v>8</v>
      </c>
      <c r="C17" s="4" t="s">
        <v>42</v>
      </c>
    </row>
    <row r="18" spans="2:5" x14ac:dyDescent="0.25">
      <c r="B18" s="143" t="s">
        <v>9</v>
      </c>
      <c r="C18" s="4" t="s">
        <v>43</v>
      </c>
    </row>
    <row r="19" spans="2:5" x14ac:dyDescent="0.25">
      <c r="B19" s="143" t="s">
        <v>45</v>
      </c>
      <c r="C19" s="4" t="s">
        <v>44</v>
      </c>
    </row>
    <row r="20" spans="2:5" x14ac:dyDescent="0.25">
      <c r="B20" s="143" t="s">
        <v>10</v>
      </c>
      <c r="C20" s="4" t="s">
        <v>46</v>
      </c>
    </row>
    <row r="21" spans="2:5" x14ac:dyDescent="0.25">
      <c r="B21" s="143" t="s">
        <v>11</v>
      </c>
      <c r="C21" s="4" t="s">
        <v>47</v>
      </c>
    </row>
    <row r="22" spans="2:5" x14ac:dyDescent="0.25">
      <c r="B22" s="143" t="s">
        <v>12</v>
      </c>
      <c r="C22" s="4" t="s">
        <v>48</v>
      </c>
    </row>
    <row r="23" spans="2:5" x14ac:dyDescent="0.25">
      <c r="B23" s="143" t="s">
        <v>13</v>
      </c>
      <c r="C23" s="4" t="s">
        <v>49</v>
      </c>
    </row>
    <row r="24" spans="2:5" x14ac:dyDescent="0.25">
      <c r="B24" s="143" t="s">
        <v>14</v>
      </c>
      <c r="C24" s="4" t="s">
        <v>670</v>
      </c>
    </row>
    <row r="25" spans="2:5" s="3" customFormat="1" ht="20.3" customHeight="1" thickBot="1" x14ac:dyDescent="0.35">
      <c r="B25" s="145" t="s">
        <v>70</v>
      </c>
      <c r="C25" s="145"/>
      <c r="D25" s="144"/>
      <c r="E25" s="144"/>
    </row>
    <row r="26" spans="2:5" x14ac:dyDescent="0.25">
      <c r="B26" s="143" t="s">
        <v>15</v>
      </c>
      <c r="C26" s="4" t="s">
        <v>50</v>
      </c>
    </row>
    <row r="27" spans="2:5" x14ac:dyDescent="0.25">
      <c r="B27" s="143" t="s">
        <v>16</v>
      </c>
      <c r="C27" s="4" t="s">
        <v>33</v>
      </c>
    </row>
    <row r="28" spans="2:5" x14ac:dyDescent="0.25">
      <c r="B28" s="143" t="s">
        <v>17</v>
      </c>
      <c r="C28" s="4" t="s">
        <v>18</v>
      </c>
    </row>
    <row r="29" spans="2:5" x14ac:dyDescent="0.25">
      <c r="B29" s="143" t="s">
        <v>19</v>
      </c>
      <c r="C29" s="4" t="s">
        <v>57</v>
      </c>
    </row>
    <row r="30" spans="2:5" x14ac:dyDescent="0.25">
      <c r="B30" s="143" t="s">
        <v>20</v>
      </c>
      <c r="C30" s="4" t="s">
        <v>56</v>
      </c>
    </row>
    <row r="31" spans="2:5" x14ac:dyDescent="0.25">
      <c r="B31" s="143" t="s">
        <v>21</v>
      </c>
      <c r="C31" s="4" t="s">
        <v>55</v>
      </c>
    </row>
    <row r="32" spans="2:5" x14ac:dyDescent="0.25">
      <c r="B32" s="143" t="s">
        <v>22</v>
      </c>
      <c r="C32" s="4" t="s">
        <v>54</v>
      </c>
    </row>
    <row r="33" spans="2:5" x14ac:dyDescent="0.25">
      <c r="B33" s="143" t="s">
        <v>23</v>
      </c>
      <c r="C33" s="4" t="s">
        <v>53</v>
      </c>
    </row>
    <row r="34" spans="2:5" x14ac:dyDescent="0.25">
      <c r="B34" s="143" t="s">
        <v>24</v>
      </c>
      <c r="C34" s="4" t="s">
        <v>25</v>
      </c>
    </row>
    <row r="35" spans="2:5" x14ac:dyDescent="0.25">
      <c r="B35" s="143" t="s">
        <v>26</v>
      </c>
      <c r="C35" s="4" t="s">
        <v>52</v>
      </c>
    </row>
    <row r="36" spans="2:5" x14ac:dyDescent="0.25">
      <c r="B36" s="143" t="s">
        <v>406</v>
      </c>
      <c r="C36" s="4" t="s">
        <v>51</v>
      </c>
    </row>
    <row r="37" spans="2:5" x14ac:dyDescent="0.25">
      <c r="B37" s="143" t="s">
        <v>407</v>
      </c>
      <c r="C37" s="4" t="s">
        <v>667</v>
      </c>
    </row>
    <row r="38" spans="2:5" x14ac:dyDescent="0.25">
      <c r="B38" s="143" t="s">
        <v>27</v>
      </c>
      <c r="C38" s="4" t="s">
        <v>58</v>
      </c>
    </row>
    <row r="39" spans="2:5" x14ac:dyDescent="0.25">
      <c r="B39" s="143" t="s">
        <v>29</v>
      </c>
      <c r="C39" s="4" t="s">
        <v>28</v>
      </c>
    </row>
    <row r="40" spans="2:5" x14ac:dyDescent="0.25">
      <c r="B40" s="143" t="s">
        <v>60</v>
      </c>
      <c r="C40" s="4" t="s">
        <v>59</v>
      </c>
    </row>
    <row r="41" spans="2:5" x14ac:dyDescent="0.25">
      <c r="B41" s="143" t="s">
        <v>61</v>
      </c>
      <c r="C41" s="4" t="s">
        <v>62</v>
      </c>
    </row>
    <row r="42" spans="2:5" x14ac:dyDescent="0.25">
      <c r="B42" s="143" t="s">
        <v>466</v>
      </c>
      <c r="C42" s="4" t="s">
        <v>470</v>
      </c>
    </row>
    <row r="43" spans="2:5" x14ac:dyDescent="0.25">
      <c r="B43" s="143" t="s">
        <v>467</v>
      </c>
      <c r="C43" s="4" t="s">
        <v>473</v>
      </c>
    </row>
    <row r="44" spans="2:5" x14ac:dyDescent="0.25">
      <c r="B44" s="143" t="s">
        <v>468</v>
      </c>
      <c r="C44" s="4" t="s">
        <v>474</v>
      </c>
    </row>
    <row r="45" spans="2:5" s="3" customFormat="1" ht="20.3" customHeight="1" thickBot="1" x14ac:dyDescent="0.35">
      <c r="B45" s="145" t="s">
        <v>73</v>
      </c>
      <c r="C45" s="145"/>
      <c r="D45" s="144"/>
      <c r="E45" s="144"/>
    </row>
    <row r="46" spans="2:5" x14ac:dyDescent="0.25">
      <c r="B46" s="143" t="s">
        <v>30</v>
      </c>
      <c r="C46" s="4" t="s">
        <v>34</v>
      </c>
    </row>
    <row r="47" spans="2:5" x14ac:dyDescent="0.25">
      <c r="B47" s="143" t="s">
        <v>31</v>
      </c>
      <c r="C47" s="4" t="s">
        <v>35</v>
      </c>
    </row>
    <row r="48" spans="2:5" x14ac:dyDescent="0.25">
      <c r="B48" s="143" t="s">
        <v>32</v>
      </c>
      <c r="C48" s="4" t="s">
        <v>668</v>
      </c>
    </row>
    <row r="49" spans="2:5" s="3" customFormat="1" ht="20.3" customHeight="1" thickBot="1" x14ac:dyDescent="0.35">
      <c r="B49" s="145" t="s">
        <v>74</v>
      </c>
      <c r="C49" s="145"/>
      <c r="D49" s="144"/>
      <c r="E49" s="144"/>
    </row>
    <row r="50" spans="2:5" s="3" customFormat="1" ht="20.3" customHeight="1" thickBot="1" x14ac:dyDescent="0.35">
      <c r="B50" s="145" t="s">
        <v>75</v>
      </c>
      <c r="C50" s="145"/>
      <c r="D50" s="144"/>
      <c r="E50" s="144"/>
    </row>
    <row r="51" spans="2:5" s="3" customFormat="1" ht="19.899999999999999" customHeight="1" x14ac:dyDescent="0.25">
      <c r="B51" s="143" t="s">
        <v>625</v>
      </c>
      <c r="C51" s="4" t="s">
        <v>626</v>
      </c>
      <c r="D51" s="2"/>
      <c r="E51" s="2"/>
    </row>
    <row r="52" spans="2:5" s="3" customFormat="1" ht="20.3" customHeight="1" thickBot="1" x14ac:dyDescent="0.35">
      <c r="B52" s="145" t="s">
        <v>634</v>
      </c>
      <c r="C52" s="145"/>
      <c r="D52" s="144"/>
      <c r="E52" s="144"/>
    </row>
    <row r="53" spans="2:5" s="3" customFormat="1" ht="20.3" customHeight="1" thickBot="1" x14ac:dyDescent="0.35">
      <c r="B53" s="145" t="s">
        <v>76</v>
      </c>
      <c r="C53" s="145"/>
      <c r="D53" s="144"/>
      <c r="E53" s="144"/>
    </row>
  </sheetData>
  <mergeCells count="16">
    <mergeCell ref="B52:C52"/>
    <mergeCell ref="B53:C53"/>
    <mergeCell ref="B7:C7"/>
    <mergeCell ref="B8:C8"/>
    <mergeCell ref="B25:C25"/>
    <mergeCell ref="B45:C45"/>
    <mergeCell ref="B49:C49"/>
    <mergeCell ref="B50:C50"/>
    <mergeCell ref="D53:E53"/>
    <mergeCell ref="D49:E49"/>
    <mergeCell ref="D50:E50"/>
    <mergeCell ref="D52:E52"/>
    <mergeCell ref="D7:E7"/>
    <mergeCell ref="D8:E8"/>
    <mergeCell ref="D25:E25"/>
    <mergeCell ref="D45:E45"/>
  </mergeCells>
  <phoneticPr fontId="1" type="noConversion"/>
  <hyperlinks>
    <hyperlink ref="B9" location="'G2-1'!A1" display="G2-1" xr:uid="{7EDCC982-4C1D-45B4-BFC2-2939E1C8D3E6}"/>
    <hyperlink ref="B10" location="'G2-2'!A1" display="G2-2" xr:uid="{80D2D0D8-15B8-4C31-88AF-8CB50B5FA44A}"/>
    <hyperlink ref="B3" r:id="rId1" xr:uid="{86B7E255-90DB-47A4-9B6F-42CB538A43CA}"/>
    <hyperlink ref="B11" location="'T2-1'!A1" display="T2-1" xr:uid="{23CBF002-72FF-49E2-A9A1-E9C6D9E8B8CF}"/>
    <hyperlink ref="B12" location="'G2-3'!A1" display="G2-3" xr:uid="{EAA0CFFF-0135-4C90-9340-90307EF45E59}"/>
    <hyperlink ref="B13" location="'G2-4'!A1" display="G2-4" xr:uid="{22E760BF-E517-4909-93D3-CC288A203A18}"/>
    <hyperlink ref="B14" location="'G2-5'!A1" display="G2-5 " xr:uid="{0601A27F-9DEA-4F53-9B4B-22F85EB00049}"/>
    <hyperlink ref="B15" location="'G2-6'!A1" display="G2-6 " xr:uid="{B43F4B2D-8127-47F8-8EB3-15D0ACA5C3A6}"/>
    <hyperlink ref="B16" location="'G2-7'!A1" display="G2-7" xr:uid="{B6D7003D-FD4C-4D08-B3F7-059A604F7284}"/>
    <hyperlink ref="B17" location="'G2-8'!A1" display="G2-8 " xr:uid="{D0107C3F-7AC4-4777-B54E-ED785D9E039D}"/>
    <hyperlink ref="B18" location="'G2-9'!A1" display="G2-9" xr:uid="{862D43DF-62E0-4216-BE3E-94D667400DF8}"/>
    <hyperlink ref="B19" location="'G2-10'!A1" display="G2-10" xr:uid="{B3B15FAD-EDFF-4483-A7C7-3CE64807D090}"/>
    <hyperlink ref="B20" location="'G2-11'!A1" display="G2-11 " xr:uid="{E5CBC961-F732-4A5D-A9D9-8B9BA8D346F9}"/>
    <hyperlink ref="B21" location="'G2-12'!A1" display="G2-12 " xr:uid="{B5F08BC1-0A35-4CF6-83F3-DB4767619FCE}"/>
    <hyperlink ref="B22" location="'G2-13'!A1" display="G2-13 " xr:uid="{A538BA4B-93D0-474E-B0A1-224B5BEAEE3F}"/>
    <hyperlink ref="B23" location="'G2-14'!A1" display="G2-14" xr:uid="{90E92B0C-3DDE-4340-9DAC-9ADE0B4B3959}"/>
    <hyperlink ref="B24" location="'G2-15'!A1" display="G2-15" xr:uid="{F3BF44EF-49A1-4331-928C-8F4C3380B1D1}"/>
    <hyperlink ref="B26" location="'T3-1'!A1" display="T3-1" xr:uid="{7A423F3E-9F78-4D70-80B3-B109FE973E35}"/>
    <hyperlink ref="B28" location="'T3-2'!A1" display="T3-2 " xr:uid="{A0F3285F-0D04-44D6-AF27-CBF8CB2A5DB6}"/>
    <hyperlink ref="B27" location="'G3-1'!A1" display="G3-1" xr:uid="{948D3A1C-D65A-4793-AADE-0C2FC5C2A57E}"/>
    <hyperlink ref="B29" location="'G3-2'!A1" display="G3-2  " xr:uid="{2F554FC4-84FA-452D-8BC6-E279D3DE1728}"/>
    <hyperlink ref="B30" location="'G3-3'!A1" display="G3-3 " xr:uid="{BEE02DF7-02D9-408E-B49C-8C3ABA550043}"/>
    <hyperlink ref="B31" location="'G3-4'!A1" display="G3-4 " xr:uid="{33B84404-7DDF-428D-BD5B-01742F6944D7}"/>
    <hyperlink ref="B32" location="'G3-5'!A1" display="G3-5 " xr:uid="{6EBADAD0-64D1-48DE-AEBC-23569042AB1F}"/>
    <hyperlink ref="B33" location="'G3-6'!A1" display="G3-6 " xr:uid="{FC24C004-3A8D-4329-B122-5E6503F317EA}"/>
    <hyperlink ref="B34" location="'G3-7'!A1" display="G3-7 " xr:uid="{30B8FA66-9225-4EB4-B1C6-91828FBD00E9}"/>
    <hyperlink ref="B35" location="'G3-8'!A1" display="G3-8 " xr:uid="{E998A7B8-B71C-4021-8B7A-5F2009BE1A86}"/>
    <hyperlink ref="B36" location="'T3-3'!A1" display="T3-4 " xr:uid="{8B36ADEE-6D5F-44F3-A756-BAE718FDAB22}"/>
    <hyperlink ref="B37" location="'T3-4'!A1" display="T3-4" xr:uid="{BCEF84B1-2323-4403-81E1-78DEFB71509F}"/>
    <hyperlink ref="B38" location="'G3-9'!A1" display="G3-9 " xr:uid="{A49F5714-BDB7-43EE-BDB0-B014EA568AC8}"/>
    <hyperlink ref="B39" location="'G3-10'!A1" display="G3-10" xr:uid="{6F7EDD2D-BEA9-4B1F-8CA2-5ED5250F9B10}"/>
    <hyperlink ref="B40" location="'G3-11'!A1" display="G3-11" xr:uid="{41A61014-683A-4338-81DC-65E336777E72}"/>
    <hyperlink ref="B41" location="'G3-12'!A1" display="G3-12" xr:uid="{1B6B8E93-10F2-4657-8B52-0D6269719511}"/>
    <hyperlink ref="B42" location="'T3-5'!A1" display="T3-5" xr:uid="{CA6011B4-9D75-4CDA-9E93-611F09A59766}"/>
    <hyperlink ref="B43" location="'T3-6'!A1" display="T3-6" xr:uid="{42C052C9-BD5B-4C59-ACE3-B41BF7B26829}"/>
    <hyperlink ref="B44" location="'T3-7'!A1" display="T3-7" xr:uid="{AAE3A83E-DFAC-411B-A9C7-5F38BA257AC1}"/>
    <hyperlink ref="B46" location="'T4-1'!A1" display="T4-1" xr:uid="{DD471461-87A2-44F5-8A2C-CAE1AE36C29C}"/>
    <hyperlink ref="B47" location="'G4-1'!A1" display="G4-1" xr:uid="{812237DF-2A59-4924-89EB-7D132C55201B}"/>
    <hyperlink ref="B48" location="'G4-2'!A1" display="G4-2" xr:uid="{AAA6B8ED-32B1-4377-8D3E-0F7DC140D44B}"/>
    <hyperlink ref="B51" location="'T I-1'!A1" display="TI-1" xr:uid="{A95FF154-46A3-4098-8B9C-1481D833F2DD}"/>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B3B0-17EC-49CA-8B07-EFF4BD7CBC3A}">
  <sheetPr codeName="Hoja10"/>
  <dimension ref="B2:H5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3.59765625" style="2" customWidth="1"/>
    <col min="3" max="3" width="16" style="2" customWidth="1"/>
    <col min="4" max="4" width="26.69921875" style="9" customWidth="1"/>
    <col min="5" max="5" width="22.09765625" style="9" customWidth="1"/>
    <col min="6" max="6" width="32.8984375" style="9" bestFit="1" customWidth="1"/>
    <col min="7" max="16384" width="11.3984375" style="2"/>
  </cols>
  <sheetData>
    <row r="2" spans="2:8" x14ac:dyDescent="0.25">
      <c r="D2" s="3"/>
      <c r="E2" s="3"/>
      <c r="F2" s="3"/>
    </row>
    <row r="3" spans="2:8" ht="34.549999999999997" customHeight="1" x14ac:dyDescent="0.25">
      <c r="B3" s="49" t="s">
        <v>197</v>
      </c>
      <c r="C3" s="27"/>
      <c r="D3" s="27"/>
      <c r="E3" s="27"/>
      <c r="F3" s="27"/>
    </row>
    <row r="4" spans="2:8" ht="14" x14ac:dyDescent="0.3">
      <c r="B4" s="10" t="s">
        <v>198</v>
      </c>
      <c r="C4" s="6"/>
      <c r="D4" s="38" t="str">
        <f>"Coeficiente de correlación = "</f>
        <v xml:space="preserve">Coeficiente de correlación = </v>
      </c>
      <c r="E4" s="39">
        <f>CORREL('G2-8'!E8:E59,'G2-8'!F8:F59)</f>
        <v>0.61020065362993781</v>
      </c>
      <c r="F4" s="3"/>
    </row>
    <row r="5" spans="2:8" ht="27" customHeight="1" x14ac:dyDescent="0.25">
      <c r="B5" s="11" t="s">
        <v>201</v>
      </c>
      <c r="C5" s="5"/>
      <c r="D5" s="3"/>
      <c r="E5" s="3"/>
    </row>
    <row r="6" spans="2:8" ht="15.05" customHeight="1" x14ac:dyDescent="0.35">
      <c r="D6" s="36"/>
      <c r="E6" s="37"/>
      <c r="F6" s="37"/>
      <c r="G6" s="7"/>
      <c r="H6" s="7"/>
    </row>
    <row r="7" spans="2:8" ht="14" x14ac:dyDescent="0.3">
      <c r="B7" s="15"/>
      <c r="D7" s="68" t="s">
        <v>143</v>
      </c>
      <c r="E7" s="68" t="s">
        <v>199</v>
      </c>
      <c r="F7" s="68" t="s">
        <v>200</v>
      </c>
    </row>
    <row r="8" spans="2:8" x14ac:dyDescent="0.25">
      <c r="D8" s="142" t="s">
        <v>145</v>
      </c>
      <c r="E8" s="138">
        <v>24.713588714599609</v>
      </c>
      <c r="F8" s="139">
        <v>2.21</v>
      </c>
    </row>
    <row r="9" spans="2:8" x14ac:dyDescent="0.25">
      <c r="D9" s="72" t="s">
        <v>146</v>
      </c>
      <c r="E9" s="138">
        <v>55.77081298828125</v>
      </c>
      <c r="F9" s="139">
        <v>3.39</v>
      </c>
    </row>
    <row r="10" spans="2:8" x14ac:dyDescent="0.25">
      <c r="D10" s="72" t="s">
        <v>147</v>
      </c>
      <c r="E10" s="138">
        <v>100.93624114990234</v>
      </c>
      <c r="F10" s="139">
        <v>3.44</v>
      </c>
    </row>
    <row r="11" spans="2:8" x14ac:dyDescent="0.25">
      <c r="D11" s="72" t="s">
        <v>148</v>
      </c>
      <c r="E11" s="138">
        <v>69.280303955078125</v>
      </c>
      <c r="F11" s="139">
        <v>3.7100000000000004</v>
      </c>
    </row>
    <row r="12" spans="2:8" x14ac:dyDescent="0.25">
      <c r="D12" s="72" t="s">
        <v>149</v>
      </c>
      <c r="E12" s="138">
        <v>62.411663055419922</v>
      </c>
      <c r="F12" s="139">
        <v>3.05</v>
      </c>
    </row>
    <row r="13" spans="2:8" x14ac:dyDescent="0.25">
      <c r="D13" s="72" t="s">
        <v>150</v>
      </c>
      <c r="E13" s="138">
        <v>66.98846435546875</v>
      </c>
      <c r="F13" s="139">
        <v>3.54</v>
      </c>
    </row>
    <row r="14" spans="2:8" x14ac:dyDescent="0.25">
      <c r="D14" s="72" t="s">
        <v>151</v>
      </c>
      <c r="E14" s="138">
        <v>80.518760681152344</v>
      </c>
      <c r="F14" s="139">
        <v>3.11</v>
      </c>
    </row>
    <row r="15" spans="2:8" x14ac:dyDescent="0.25">
      <c r="D15" s="72" t="s">
        <v>152</v>
      </c>
      <c r="E15" s="138">
        <v>50.154651641845703</v>
      </c>
      <c r="F15" s="139">
        <v>2.99</v>
      </c>
    </row>
    <row r="16" spans="2:8" x14ac:dyDescent="0.25">
      <c r="D16" s="72" t="s">
        <v>153</v>
      </c>
      <c r="E16" s="138">
        <v>29.282192230224609</v>
      </c>
      <c r="F16" s="139">
        <v>2.72</v>
      </c>
    </row>
    <row r="17" spans="4:6" x14ac:dyDescent="0.25">
      <c r="D17" s="72" t="s">
        <v>154</v>
      </c>
      <c r="E17" s="138">
        <v>81.511817932128906</v>
      </c>
      <c r="F17" s="139">
        <v>3.5</v>
      </c>
    </row>
    <row r="18" spans="4:6" x14ac:dyDescent="0.25">
      <c r="D18" s="72" t="s">
        <v>155</v>
      </c>
      <c r="E18" s="138">
        <v>59.16455078125</v>
      </c>
      <c r="F18" s="139">
        <v>3.71</v>
      </c>
    </row>
    <row r="19" spans="4:6" x14ac:dyDescent="0.25">
      <c r="D19" s="72" t="s">
        <v>156</v>
      </c>
      <c r="E19" s="138">
        <v>55.958217620849609</v>
      </c>
      <c r="F19" s="139">
        <v>3.19</v>
      </c>
    </row>
    <row r="20" spans="4:6" x14ac:dyDescent="0.25">
      <c r="D20" s="72" t="s">
        <v>157</v>
      </c>
      <c r="E20" s="138">
        <v>71.909271240234375</v>
      </c>
      <c r="F20" s="139">
        <v>3.46</v>
      </c>
    </row>
    <row r="21" spans="4:6" x14ac:dyDescent="0.25">
      <c r="D21" s="72" t="s">
        <v>158</v>
      </c>
      <c r="E21" s="138">
        <v>92.875778198242188</v>
      </c>
      <c r="F21" s="139">
        <v>3.59</v>
      </c>
    </row>
    <row r="22" spans="4:6" x14ac:dyDescent="0.25">
      <c r="D22" s="72" t="s">
        <v>159</v>
      </c>
      <c r="E22" s="138">
        <v>16.239999771118164</v>
      </c>
      <c r="F22" s="139">
        <v>2.25</v>
      </c>
    </row>
    <row r="23" spans="4:6" x14ac:dyDescent="0.25">
      <c r="D23" s="72" t="s">
        <v>160</v>
      </c>
      <c r="E23" s="138">
        <v>70.130531311035156</v>
      </c>
      <c r="F23" s="139">
        <v>3.14</v>
      </c>
    </row>
    <row r="24" spans="4:6" x14ac:dyDescent="0.25">
      <c r="D24" s="72" t="s">
        <v>161</v>
      </c>
      <c r="E24" s="138">
        <v>114.69631958007813</v>
      </c>
      <c r="F24" s="139">
        <v>2.79</v>
      </c>
    </row>
    <row r="25" spans="4:6" x14ac:dyDescent="0.25">
      <c r="D25" s="72" t="s">
        <v>162</v>
      </c>
      <c r="E25" s="138">
        <v>117.5936279296875</v>
      </c>
      <c r="F25" s="139">
        <v>3.63</v>
      </c>
    </row>
    <row r="26" spans="4:6" x14ac:dyDescent="0.25">
      <c r="D26" s="72" t="s">
        <v>163</v>
      </c>
      <c r="E26" s="138">
        <v>113.616943359375</v>
      </c>
      <c r="F26" s="139">
        <v>3.31</v>
      </c>
    </row>
    <row r="27" spans="4:6" x14ac:dyDescent="0.25">
      <c r="D27" s="72" t="s">
        <v>164</v>
      </c>
      <c r="E27" s="138">
        <v>12.610983848571777</v>
      </c>
      <c r="F27" s="139">
        <v>2.0099999999999998</v>
      </c>
    </row>
    <row r="28" spans="4:6" x14ac:dyDescent="0.25">
      <c r="D28" s="72" t="s">
        <v>165</v>
      </c>
      <c r="E28" s="138">
        <v>63.425014495849609</v>
      </c>
      <c r="F28" s="139">
        <v>3.7</v>
      </c>
    </row>
    <row r="29" spans="4:6" x14ac:dyDescent="0.25">
      <c r="D29" s="72" t="s">
        <v>166</v>
      </c>
      <c r="E29" s="138">
        <v>41.952667236328125</v>
      </c>
      <c r="F29" s="139">
        <v>3.25</v>
      </c>
    </row>
    <row r="30" spans="4:6" x14ac:dyDescent="0.25">
      <c r="D30" s="72" t="s">
        <v>167</v>
      </c>
      <c r="E30" s="138">
        <v>97.575271606445313</v>
      </c>
      <c r="F30" s="139">
        <v>3.58</v>
      </c>
    </row>
    <row r="31" spans="4:6" x14ac:dyDescent="0.25">
      <c r="D31" s="72" t="s">
        <v>168</v>
      </c>
      <c r="E31" s="138">
        <v>33.982490539550781</v>
      </c>
      <c r="F31" s="139">
        <v>2.96</v>
      </c>
    </row>
    <row r="32" spans="4:6" x14ac:dyDescent="0.25">
      <c r="D32" s="72" t="s">
        <v>169</v>
      </c>
      <c r="E32" s="138">
        <v>85.942039489746094</v>
      </c>
      <c r="F32" s="139">
        <v>3.29</v>
      </c>
    </row>
    <row r="33" spans="4:6" x14ac:dyDescent="0.25">
      <c r="D33" s="72" t="s">
        <v>170</v>
      </c>
      <c r="E33" s="138">
        <v>22.22245979309082</v>
      </c>
      <c r="F33" s="139">
        <v>2.6599999999999997</v>
      </c>
    </row>
    <row r="34" spans="4:6" x14ac:dyDescent="0.25">
      <c r="D34" s="72" t="s">
        <v>171</v>
      </c>
      <c r="E34" s="138">
        <v>21.801788330078125</v>
      </c>
      <c r="F34" s="139">
        <v>2.2000000000000002</v>
      </c>
    </row>
    <row r="35" spans="4:6" x14ac:dyDescent="0.25">
      <c r="D35" s="72" t="s">
        <v>172</v>
      </c>
      <c r="E35" s="138">
        <v>53.292774200439453</v>
      </c>
      <c r="F35" s="139">
        <v>3.39</v>
      </c>
    </row>
    <row r="36" spans="4:6" x14ac:dyDescent="0.25">
      <c r="D36" s="72" t="s">
        <v>173</v>
      </c>
      <c r="E36" s="138">
        <v>68.531753540039063</v>
      </c>
      <c r="F36" s="139">
        <v>3.63</v>
      </c>
    </row>
    <row r="37" spans="4:6" x14ac:dyDescent="0.25">
      <c r="D37" s="72" t="s">
        <v>174</v>
      </c>
      <c r="E37" s="138">
        <v>78.551582336425781</v>
      </c>
      <c r="F37" s="139">
        <v>3.52</v>
      </c>
    </row>
    <row r="38" spans="4:6" x14ac:dyDescent="0.25">
      <c r="D38" s="72" t="s">
        <v>175</v>
      </c>
      <c r="E38" s="138">
        <v>56.638450622558594</v>
      </c>
      <c r="F38" s="139">
        <v>2.44</v>
      </c>
    </row>
    <row r="39" spans="4:6" x14ac:dyDescent="0.25">
      <c r="D39" s="72" t="s">
        <v>176</v>
      </c>
      <c r="E39" s="138">
        <v>15.940939903259277</v>
      </c>
      <c r="F39" s="139">
        <v>2.54</v>
      </c>
    </row>
    <row r="40" spans="4:6" x14ac:dyDescent="0.25">
      <c r="D40" s="72" t="s">
        <v>177</v>
      </c>
      <c r="E40" s="138">
        <v>17.415668487548828</v>
      </c>
      <c r="F40" s="139">
        <v>1.9499999999999997</v>
      </c>
    </row>
    <row r="41" spans="4:6" x14ac:dyDescent="0.25">
      <c r="D41" s="72" t="s">
        <v>178</v>
      </c>
      <c r="E41" s="138">
        <v>36.362091064453125</v>
      </c>
      <c r="F41" s="139">
        <v>3.04</v>
      </c>
    </row>
    <row r="42" spans="4:6" x14ac:dyDescent="0.25">
      <c r="D42" s="72" t="s">
        <v>179</v>
      </c>
      <c r="E42" s="138">
        <v>37.529953002929688</v>
      </c>
      <c r="F42" s="139">
        <v>2.85</v>
      </c>
    </row>
    <row r="43" spans="4:6" x14ac:dyDescent="0.25">
      <c r="D43" s="72" t="s">
        <v>180</v>
      </c>
      <c r="E43" s="138">
        <v>25.124279022216797</v>
      </c>
      <c r="F43" s="139">
        <v>2.52</v>
      </c>
    </row>
    <row r="44" spans="4:6" x14ac:dyDescent="0.25">
      <c r="D44" s="72" t="s">
        <v>181</v>
      </c>
      <c r="E44" s="138">
        <v>35.391239166259766</v>
      </c>
      <c r="F44" s="139">
        <v>3.17</v>
      </c>
    </row>
    <row r="45" spans="4:6" x14ac:dyDescent="0.25">
      <c r="D45" s="72" t="s">
        <v>182</v>
      </c>
      <c r="E45" s="138">
        <v>34.674171447753906</v>
      </c>
      <c r="F45" s="139">
        <v>3.38</v>
      </c>
    </row>
    <row r="46" spans="4:6" x14ac:dyDescent="0.25">
      <c r="D46" s="72" t="s">
        <v>183</v>
      </c>
      <c r="E46" s="138">
        <v>21.082656860351563</v>
      </c>
      <c r="F46" s="139">
        <v>2.0699999999999998</v>
      </c>
    </row>
    <row r="47" spans="4:6" x14ac:dyDescent="0.25">
      <c r="D47" s="72" t="s">
        <v>184</v>
      </c>
      <c r="E47" s="138">
        <v>63.859382629394531</v>
      </c>
      <c r="F47" s="139">
        <v>2.99</v>
      </c>
    </row>
    <row r="48" spans="4:6" x14ac:dyDescent="0.25">
      <c r="D48" s="72" t="s">
        <v>185</v>
      </c>
      <c r="E48" s="138">
        <v>104.08546447753906</v>
      </c>
      <c r="F48" s="139">
        <v>3.71</v>
      </c>
    </row>
    <row r="49" spans="4:6" x14ac:dyDescent="0.25">
      <c r="D49" s="72" t="s">
        <v>186</v>
      </c>
      <c r="E49" s="138">
        <v>43.585533142089844</v>
      </c>
      <c r="F49" s="139">
        <v>2.88</v>
      </c>
    </row>
    <row r="50" spans="4:6" x14ac:dyDescent="0.25">
      <c r="D50" s="72" t="s">
        <v>187</v>
      </c>
      <c r="E50" s="138">
        <v>92.063430786132813</v>
      </c>
      <c r="F50" s="139">
        <v>3.08</v>
      </c>
    </row>
    <row r="51" spans="4:6" x14ac:dyDescent="0.25">
      <c r="D51" s="72" t="s">
        <v>188</v>
      </c>
      <c r="E51" s="138">
        <v>64.40655517578125</v>
      </c>
      <c r="F51" s="139">
        <v>3.13</v>
      </c>
    </row>
    <row r="52" spans="4:6" x14ac:dyDescent="0.25">
      <c r="D52" s="72" t="s">
        <v>189</v>
      </c>
      <c r="E52" s="138">
        <v>109.4718017578125</v>
      </c>
      <c r="F52" s="139">
        <v>3.49</v>
      </c>
    </row>
    <row r="53" spans="4:6" x14ac:dyDescent="0.25">
      <c r="D53" s="72" t="s">
        <v>190</v>
      </c>
      <c r="E53" s="138">
        <v>61.599403381347656</v>
      </c>
      <c r="F53" s="139">
        <v>3.41</v>
      </c>
    </row>
    <row r="54" spans="4:6" x14ac:dyDescent="0.25">
      <c r="D54" s="72" t="s">
        <v>191</v>
      </c>
      <c r="E54" s="138">
        <v>40.887481689453125</v>
      </c>
      <c r="F54" s="139">
        <v>3.1</v>
      </c>
    </row>
    <row r="55" spans="4:6" x14ac:dyDescent="0.25">
      <c r="D55" s="72" t="s">
        <v>192</v>
      </c>
      <c r="E55" s="138">
        <v>13.386734008789063</v>
      </c>
      <c r="F55" s="139">
        <v>1.9800000000000002</v>
      </c>
    </row>
    <row r="56" spans="4:6" x14ac:dyDescent="0.25">
      <c r="D56" s="72" t="s">
        <v>193</v>
      </c>
      <c r="E56" s="138">
        <v>25.437213897705078</v>
      </c>
      <c r="F56" s="139">
        <v>3.16</v>
      </c>
    </row>
    <row r="57" spans="4:6" x14ac:dyDescent="0.25">
      <c r="D57" s="72" t="s">
        <v>194</v>
      </c>
      <c r="E57" s="138">
        <v>34.745452880859375</v>
      </c>
      <c r="F57" s="139">
        <v>3.3</v>
      </c>
    </row>
    <row r="58" spans="4:6" x14ac:dyDescent="0.25">
      <c r="D58" s="72" t="s">
        <v>195</v>
      </c>
      <c r="E58" s="138">
        <v>0.25968092679977417</v>
      </c>
      <c r="F58" s="139">
        <v>3.2099999999999995</v>
      </c>
    </row>
    <row r="59" spans="4:6" x14ac:dyDescent="0.25">
      <c r="D59" s="72" t="s">
        <v>196</v>
      </c>
      <c r="E59" s="138">
        <v>4.8101997375488281</v>
      </c>
      <c r="F59" s="139">
        <v>3.4500000000000006</v>
      </c>
    </row>
  </sheetData>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8C81-2AE4-4632-A227-DCCC5C5F3294}">
  <sheetPr codeName="Hoja11"/>
  <dimension ref="B2:F32"/>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71.69921875" style="2" customWidth="1"/>
    <col min="3" max="3" width="11.3984375" style="2"/>
    <col min="4" max="4" width="11.3984375" style="9"/>
    <col min="5" max="5" width="13.59765625" style="9" customWidth="1"/>
    <col min="6" max="6" width="11.69921875" style="9" bestFit="1" customWidth="1"/>
    <col min="7" max="16384" width="11.3984375" style="2"/>
  </cols>
  <sheetData>
    <row r="2" spans="2:6" x14ac:dyDescent="0.25">
      <c r="D2" s="8"/>
      <c r="E2" s="8"/>
      <c r="F2" s="8"/>
    </row>
    <row r="3" spans="2:6" ht="19.5" customHeight="1" x14ac:dyDescent="0.25">
      <c r="B3" s="48" t="s">
        <v>204</v>
      </c>
      <c r="C3" s="27"/>
      <c r="D3" s="27"/>
      <c r="E3" s="27"/>
      <c r="F3" s="27"/>
    </row>
    <row r="4" spans="2:6" x14ac:dyDescent="0.25">
      <c r="B4" s="10" t="s">
        <v>202</v>
      </c>
      <c r="C4" s="6"/>
      <c r="D4" s="8"/>
      <c r="E4" s="8"/>
      <c r="F4" s="8"/>
    </row>
    <row r="5" spans="2:6" ht="90.8" customHeight="1" x14ac:dyDescent="0.25">
      <c r="B5" s="11" t="s">
        <v>203</v>
      </c>
      <c r="D5" s="2"/>
      <c r="E5" s="2"/>
      <c r="F5" s="2"/>
    </row>
    <row r="6" spans="2:6" ht="15.05" customHeight="1" x14ac:dyDescent="0.25">
      <c r="D6" s="2"/>
      <c r="E6" s="2"/>
      <c r="F6" s="2"/>
    </row>
    <row r="7" spans="2:6" ht="14" x14ac:dyDescent="0.3">
      <c r="B7" s="15"/>
      <c r="D7" s="2"/>
      <c r="E7" s="2"/>
      <c r="F7" s="2"/>
    </row>
    <row r="8" spans="2:6" x14ac:dyDescent="0.25">
      <c r="D8" s="2"/>
      <c r="E8" s="2"/>
      <c r="F8" s="2"/>
    </row>
    <row r="9" spans="2:6" x14ac:dyDescent="0.25">
      <c r="D9" s="2"/>
      <c r="E9" s="2"/>
      <c r="F9" s="2"/>
    </row>
    <row r="10" spans="2:6" x14ac:dyDescent="0.25">
      <c r="D10" s="2"/>
      <c r="E10" s="2"/>
      <c r="F10" s="2"/>
    </row>
    <row r="11" spans="2:6" x14ac:dyDescent="0.25">
      <c r="D11" s="2"/>
      <c r="E11" s="2"/>
      <c r="F11" s="2"/>
    </row>
    <row r="12" spans="2:6" x14ac:dyDescent="0.25">
      <c r="D12" s="2"/>
      <c r="E12" s="2"/>
      <c r="F12" s="2"/>
    </row>
    <row r="13" spans="2:6" x14ac:dyDescent="0.25">
      <c r="D13" s="2"/>
      <c r="E13" s="2"/>
      <c r="F13" s="2"/>
    </row>
    <row r="14" spans="2:6" x14ac:dyDescent="0.25">
      <c r="D14" s="2"/>
      <c r="E14" s="2"/>
      <c r="F14" s="2"/>
    </row>
    <row r="15" spans="2:6" x14ac:dyDescent="0.25">
      <c r="D15" s="2"/>
      <c r="E15" s="2"/>
      <c r="F15" s="2"/>
    </row>
    <row r="16" spans="2:6"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0E61-34D1-4C6D-BE7B-4046B712F6D4}">
  <sheetPr codeName="Hoja12"/>
  <dimension ref="B2:F17"/>
  <sheetViews>
    <sheetView showGridLines="0" zoomScale="90" zoomScaleNormal="90" workbookViewId="0">
      <selection activeCell="A79" sqref="A79"/>
    </sheetView>
  </sheetViews>
  <sheetFormatPr baseColWidth="10" defaultRowHeight="14" x14ac:dyDescent="0.3"/>
  <cols>
    <col min="1" max="1" width="15.09765625" customWidth="1"/>
    <col min="2" max="2" width="96.09765625" customWidth="1"/>
    <col min="3" max="3" width="10.69921875" customWidth="1"/>
    <col min="4" max="4" width="34" customWidth="1"/>
    <col min="5" max="6" width="27.69921875" customWidth="1"/>
  </cols>
  <sheetData>
    <row r="2" spans="2:6" ht="17.2" customHeight="1" x14ac:dyDescent="0.3">
      <c r="B2" s="2"/>
    </row>
    <row r="3" spans="2:6" s="2" customFormat="1" ht="33.75" customHeight="1" x14ac:dyDescent="0.25">
      <c r="B3" s="49" t="s">
        <v>340</v>
      </c>
      <c r="C3" s="27"/>
      <c r="D3" s="27"/>
      <c r="E3" s="27"/>
      <c r="F3" s="27"/>
    </row>
    <row r="4" spans="2:6" x14ac:dyDescent="0.3">
      <c r="B4" s="10" t="s">
        <v>230</v>
      </c>
    </row>
    <row r="5" spans="2:6" x14ac:dyDescent="0.3">
      <c r="B5" s="11" t="s">
        <v>231</v>
      </c>
    </row>
    <row r="7" spans="2:6" x14ac:dyDescent="0.3">
      <c r="E7" s="152" t="s">
        <v>207</v>
      </c>
      <c r="F7" s="153"/>
    </row>
    <row r="8" spans="2:6" x14ac:dyDescent="0.3">
      <c r="E8" s="137" t="s">
        <v>208</v>
      </c>
      <c r="F8" s="137" t="s">
        <v>82</v>
      </c>
    </row>
    <row r="9" spans="2:6" x14ac:dyDescent="0.3">
      <c r="D9" s="72" t="s">
        <v>209</v>
      </c>
      <c r="E9" s="136">
        <v>0.27689614266096735</v>
      </c>
      <c r="F9" s="136">
        <v>7.7722689866317321E-2</v>
      </c>
    </row>
    <row r="10" spans="2:6" x14ac:dyDescent="0.3">
      <c r="D10" s="72" t="s">
        <v>210</v>
      </c>
      <c r="E10" s="136">
        <v>0.61032666572428695</v>
      </c>
      <c r="F10" s="136">
        <v>0.59846413294442069</v>
      </c>
    </row>
    <row r="11" spans="2:6" ht="15.05" customHeight="1" x14ac:dyDescent="0.3">
      <c r="D11" s="72" t="s">
        <v>211</v>
      </c>
      <c r="E11" s="136">
        <v>0.11277719161474561</v>
      </c>
      <c r="F11" s="136">
        <v>0.32381317718926195</v>
      </c>
    </row>
    <row r="12" spans="2:6" x14ac:dyDescent="0.3">
      <c r="D12" s="72" t="s">
        <v>96</v>
      </c>
      <c r="E12" s="136">
        <v>0.99999999999999989</v>
      </c>
      <c r="F12" s="136">
        <v>1</v>
      </c>
    </row>
    <row r="17" spans="2:2" x14ac:dyDescent="0.3">
      <c r="B17" s="47"/>
    </row>
  </sheetData>
  <mergeCells count="1">
    <mergeCell ref="E7:F7"/>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C87C-5F43-41F9-AEBD-19F10B26D9DD}">
  <sheetPr codeName="Hoja13"/>
  <dimension ref="B2:F21"/>
  <sheetViews>
    <sheetView showGridLines="0" zoomScale="90" zoomScaleNormal="90" workbookViewId="0">
      <selection activeCell="A79" sqref="A79"/>
    </sheetView>
  </sheetViews>
  <sheetFormatPr baseColWidth="10" defaultRowHeight="14" x14ac:dyDescent="0.3"/>
  <cols>
    <col min="1" max="1" width="15.59765625" customWidth="1"/>
    <col min="2" max="2" width="104.69921875" customWidth="1"/>
    <col min="3" max="3" width="5.59765625" customWidth="1"/>
    <col min="4" max="4" width="32.69921875" customWidth="1"/>
    <col min="5" max="5" width="54.09765625" bestFit="1" customWidth="1"/>
    <col min="6" max="6" width="43.09765625" customWidth="1"/>
    <col min="8" max="8" width="11.3984375" customWidth="1"/>
  </cols>
  <sheetData>
    <row r="2" spans="2:6" x14ac:dyDescent="0.3">
      <c r="B2" s="2"/>
    </row>
    <row r="3" spans="2:6" s="2" customFormat="1" ht="19.5" customHeight="1" x14ac:dyDescent="0.25">
      <c r="B3" s="48" t="s">
        <v>232</v>
      </c>
      <c r="C3" s="27"/>
      <c r="D3" s="27"/>
      <c r="E3" s="27"/>
      <c r="F3" s="27"/>
    </row>
    <row r="4" spans="2:6" x14ac:dyDescent="0.3">
      <c r="B4" s="10" t="s">
        <v>230</v>
      </c>
    </row>
    <row r="5" spans="2:6" x14ac:dyDescent="0.3">
      <c r="B5" s="11"/>
    </row>
    <row r="7" spans="2:6" ht="15.05" customHeight="1" x14ac:dyDescent="0.3">
      <c r="D7" s="64" t="s">
        <v>212</v>
      </c>
      <c r="E7" s="64" t="s">
        <v>213</v>
      </c>
      <c r="F7" s="64" t="s">
        <v>214</v>
      </c>
    </row>
    <row r="8" spans="2:6" x14ac:dyDescent="0.3">
      <c r="D8" s="72" t="s">
        <v>209</v>
      </c>
      <c r="E8" s="73">
        <v>0.27689614266096735</v>
      </c>
      <c r="F8" s="73">
        <v>7.7722689866317321E-2</v>
      </c>
    </row>
    <row r="9" spans="2:6" x14ac:dyDescent="0.3">
      <c r="D9" s="72" t="s">
        <v>215</v>
      </c>
      <c r="E9" s="73">
        <v>0.23585153126300623</v>
      </c>
      <c r="F9" s="73">
        <v>0.24510614274443954</v>
      </c>
    </row>
    <row r="10" spans="2:6" x14ac:dyDescent="0.3">
      <c r="D10" s="72" t="s">
        <v>216</v>
      </c>
      <c r="E10" s="73">
        <v>0.19771136224470887</v>
      </c>
      <c r="F10" s="73">
        <v>0.1465949639194285</v>
      </c>
    </row>
    <row r="11" spans="2:6" x14ac:dyDescent="0.3">
      <c r="D11" s="72" t="s">
        <v>217</v>
      </c>
      <c r="E11" s="73">
        <v>8.9028044758002495E-2</v>
      </c>
      <c r="F11" s="73">
        <v>0.12858869596056832</v>
      </c>
    </row>
    <row r="12" spans="2:6" x14ac:dyDescent="0.3">
      <c r="D12" s="72" t="s">
        <v>218</v>
      </c>
      <c r="E12" s="73">
        <v>5.9104616927608516E-2</v>
      </c>
      <c r="F12" s="73">
        <v>7.5387766623480956E-2</v>
      </c>
    </row>
    <row r="13" spans="2:6" x14ac:dyDescent="0.3">
      <c r="D13" s="72" t="s">
        <v>219</v>
      </c>
      <c r="E13" s="73">
        <v>2.8631110530960943E-2</v>
      </c>
      <c r="F13" s="73">
        <v>2.7865636965034054E-3</v>
      </c>
    </row>
    <row r="14" spans="2:6" x14ac:dyDescent="0.3">
      <c r="D14" s="72" t="s">
        <v>220</v>
      </c>
      <c r="E14" s="73">
        <v>7.6056265966200935E-3</v>
      </c>
      <c r="F14" s="73">
        <v>8.2295549459696152E-2</v>
      </c>
    </row>
    <row r="15" spans="2:6" x14ac:dyDescent="0.3">
      <c r="D15" s="72" t="s">
        <v>221</v>
      </c>
      <c r="E15" s="73">
        <v>1.22311471328975E-2</v>
      </c>
      <c r="F15" s="73">
        <v>2.0001013295889637E-2</v>
      </c>
    </row>
    <row r="16" spans="2:6" x14ac:dyDescent="0.3">
      <c r="D16" s="72" t="s">
        <v>222</v>
      </c>
      <c r="E16" s="73">
        <v>9.1138822027675131E-3</v>
      </c>
      <c r="F16" s="73">
        <v>9.0979495233890397E-3</v>
      </c>
    </row>
    <row r="17" spans="4:6" x14ac:dyDescent="0.3">
      <c r="D17" s="72" t="s">
        <v>223</v>
      </c>
      <c r="E17" s="73">
        <v>6.2288231067107154E-3</v>
      </c>
      <c r="F17" s="73">
        <v>1.481149077538849E-2</v>
      </c>
    </row>
    <row r="18" spans="4:6" x14ac:dyDescent="0.3">
      <c r="D18" s="72" t="s">
        <v>224</v>
      </c>
      <c r="E18" s="73">
        <v>1.9663373694949098E-3</v>
      </c>
      <c r="F18" s="73">
        <v>1.8405796052488727E-2</v>
      </c>
    </row>
    <row r="19" spans="4:6" x14ac:dyDescent="0.3">
      <c r="D19" s="72" t="s">
        <v>225</v>
      </c>
      <c r="E19" s="73">
        <v>3.882461867243202E-3</v>
      </c>
      <c r="F19" s="73">
        <v>2.0985357874394737E-2</v>
      </c>
    </row>
    <row r="20" spans="4:6" x14ac:dyDescent="0.3">
      <c r="D20" s="72" t="s">
        <v>226</v>
      </c>
      <c r="E20" s="73">
        <v>5.3051489675859679E-3</v>
      </c>
      <c r="F20" s="73">
        <v>1.4562509499648966E-2</v>
      </c>
    </row>
    <row r="21" spans="4:6" x14ac:dyDescent="0.3">
      <c r="D21" s="72" t="s">
        <v>227</v>
      </c>
      <c r="E21" s="73">
        <v>6.6443764371425698E-2</v>
      </c>
      <c r="F21" s="73">
        <v>0.14365351070836607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354DD-0006-47BB-9CA2-AC8DE50F39A4}">
  <sheetPr codeName="Hoja14"/>
  <dimension ref="B2:G60"/>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7.09765625" style="2" customWidth="1"/>
    <col min="3" max="3" width="11.3984375" style="2"/>
    <col min="4" max="4" width="24" style="9" bestFit="1" customWidth="1"/>
    <col min="5" max="5" width="32.8984375" style="9" bestFit="1" customWidth="1"/>
    <col min="6" max="16384" width="11.3984375" style="2"/>
  </cols>
  <sheetData>
    <row r="2" spans="2:7" x14ac:dyDescent="0.25">
      <c r="D2" s="8"/>
      <c r="E2" s="8"/>
    </row>
    <row r="3" spans="2:7" ht="38.950000000000003" customHeight="1" x14ac:dyDescent="0.25">
      <c r="B3" s="50" t="s">
        <v>341</v>
      </c>
      <c r="C3" s="27"/>
      <c r="D3" s="27"/>
      <c r="E3" s="27"/>
      <c r="F3" s="27"/>
    </row>
    <row r="4" spans="2:7" x14ac:dyDescent="0.25">
      <c r="B4" s="10" t="s">
        <v>234</v>
      </c>
      <c r="C4" s="6"/>
      <c r="D4" s="8"/>
      <c r="E4" s="8"/>
    </row>
    <row r="5" spans="2:7" ht="27" customHeight="1" x14ac:dyDescent="0.25">
      <c r="B5" s="11"/>
      <c r="C5" s="5"/>
      <c r="D5" s="8"/>
      <c r="E5" s="8"/>
    </row>
    <row r="6" spans="2:7" ht="15.05" customHeight="1" x14ac:dyDescent="0.35">
      <c r="D6" s="36"/>
      <c r="E6" s="37"/>
      <c r="F6" s="7"/>
      <c r="G6" s="7"/>
    </row>
    <row r="7" spans="2:7" ht="14" x14ac:dyDescent="0.3">
      <c r="B7" s="15" t="s">
        <v>84</v>
      </c>
      <c r="D7" s="68" t="s">
        <v>143</v>
      </c>
      <c r="E7" s="68" t="s">
        <v>236</v>
      </c>
    </row>
    <row r="8" spans="2:7" x14ac:dyDescent="0.25">
      <c r="D8" s="118" t="s">
        <v>145</v>
      </c>
      <c r="E8" s="73">
        <v>0.36772046589018303</v>
      </c>
    </row>
    <row r="9" spans="2:7" x14ac:dyDescent="0.25">
      <c r="D9" s="72" t="s">
        <v>146</v>
      </c>
      <c r="E9" s="73">
        <v>0.27170518425983758</v>
      </c>
    </row>
    <row r="10" spans="2:7" x14ac:dyDescent="0.25">
      <c r="D10" s="72" t="s">
        <v>147</v>
      </c>
      <c r="E10" s="73">
        <v>0.25960285727121613</v>
      </c>
    </row>
    <row r="11" spans="2:7" x14ac:dyDescent="0.25">
      <c r="D11" s="72" t="s">
        <v>148</v>
      </c>
      <c r="E11" s="73">
        <v>0.29074626865671643</v>
      </c>
    </row>
    <row r="12" spans="2:7" x14ac:dyDescent="0.25">
      <c r="D12" s="72" t="s">
        <v>149</v>
      </c>
      <c r="E12" s="73">
        <v>0.28673383711167089</v>
      </c>
    </row>
    <row r="13" spans="2:7" x14ac:dyDescent="0.25">
      <c r="D13" s="72" t="s">
        <v>150</v>
      </c>
      <c r="E13" s="73">
        <v>0.25786901270772239</v>
      </c>
    </row>
    <row r="14" spans="2:7" x14ac:dyDescent="0.25">
      <c r="D14" s="72" t="s">
        <v>151</v>
      </c>
      <c r="E14" s="73">
        <v>0.26803267340440262</v>
      </c>
    </row>
    <row r="15" spans="2:7" x14ac:dyDescent="0.25">
      <c r="D15" s="72" t="s">
        <v>152</v>
      </c>
      <c r="E15" s="73">
        <v>0.48165725843766111</v>
      </c>
    </row>
    <row r="16" spans="2:7" x14ac:dyDescent="0.25">
      <c r="D16" s="72" t="s">
        <v>153</v>
      </c>
      <c r="E16" s="73">
        <v>0.35352498288843259</v>
      </c>
    </row>
    <row r="17" spans="4:5" x14ac:dyDescent="0.25">
      <c r="D17" s="72" t="s">
        <v>154</v>
      </c>
      <c r="E17" s="73">
        <v>0.24254785064323817</v>
      </c>
    </row>
    <row r="18" spans="4:5" x14ac:dyDescent="0.25">
      <c r="D18" s="72" t="s">
        <v>155</v>
      </c>
      <c r="E18" s="73">
        <v>0.34895287958115184</v>
      </c>
    </row>
    <row r="19" spans="4:5" x14ac:dyDescent="0.25">
      <c r="D19" s="72" t="s">
        <v>156</v>
      </c>
      <c r="E19" s="73">
        <v>0.33997844827586204</v>
      </c>
    </row>
    <row r="20" spans="4:5" x14ac:dyDescent="0.25">
      <c r="D20" s="72" t="s">
        <v>157</v>
      </c>
      <c r="E20" s="73">
        <v>0.28894014811217678</v>
      </c>
    </row>
    <row r="21" spans="4:5" x14ac:dyDescent="0.25">
      <c r="D21" s="72" t="s">
        <v>158</v>
      </c>
      <c r="E21" s="73">
        <v>0.27438768788550211</v>
      </c>
    </row>
    <row r="22" spans="4:5" x14ac:dyDescent="0.25">
      <c r="D22" s="72" t="s">
        <v>159</v>
      </c>
      <c r="E22" s="73">
        <v>0.27165447250413027</v>
      </c>
    </row>
    <row r="23" spans="4:5" x14ac:dyDescent="0.25">
      <c r="D23" s="72" t="s">
        <v>160</v>
      </c>
      <c r="E23" s="73">
        <v>0.31113225499524261</v>
      </c>
    </row>
    <row r="24" spans="4:5" x14ac:dyDescent="0.25">
      <c r="D24" s="72" t="s">
        <v>161</v>
      </c>
      <c r="E24" s="73">
        <v>0.55752000383306977</v>
      </c>
    </row>
    <row r="25" spans="4:5" x14ac:dyDescent="0.25">
      <c r="D25" s="72" t="s">
        <v>162</v>
      </c>
      <c r="E25" s="73">
        <v>0.31480566164906765</v>
      </c>
    </row>
    <row r="26" spans="4:5" x14ac:dyDescent="0.25">
      <c r="D26" s="72" t="s">
        <v>163</v>
      </c>
      <c r="E26" s="73">
        <v>0.26609875830205026</v>
      </c>
    </row>
    <row r="27" spans="4:5" x14ac:dyDescent="0.25">
      <c r="D27" s="72" t="s">
        <v>164</v>
      </c>
      <c r="E27" s="73">
        <v>0.33372974580050541</v>
      </c>
    </row>
    <row r="28" spans="4:5" x14ac:dyDescent="0.25">
      <c r="D28" s="72" t="s">
        <v>165</v>
      </c>
      <c r="E28" s="73">
        <v>0.33535430087154228</v>
      </c>
    </row>
    <row r="29" spans="4:5" x14ac:dyDescent="0.25">
      <c r="D29" s="72" t="s">
        <v>166</v>
      </c>
      <c r="E29" s="73">
        <v>0.41309341500765695</v>
      </c>
    </row>
    <row r="30" spans="4:5" x14ac:dyDescent="0.25">
      <c r="D30" s="72" t="s">
        <v>167</v>
      </c>
      <c r="E30" s="73">
        <v>0.24055461814980558</v>
      </c>
    </row>
    <row r="31" spans="4:5" x14ac:dyDescent="0.25">
      <c r="D31" s="72" t="s">
        <v>168</v>
      </c>
      <c r="E31" s="73">
        <v>0.28458692971639948</v>
      </c>
    </row>
    <row r="32" spans="4:5" x14ac:dyDescent="0.25">
      <c r="D32" s="72" t="s">
        <v>169</v>
      </c>
      <c r="E32" s="73">
        <v>0.53153869077182869</v>
      </c>
    </row>
    <row r="33" spans="4:5" x14ac:dyDescent="0.25">
      <c r="D33" s="72" t="s">
        <v>170</v>
      </c>
      <c r="E33" s="73">
        <v>0.32422041862451945</v>
      </c>
    </row>
    <row r="34" spans="4:5" x14ac:dyDescent="0.25">
      <c r="D34" s="72" t="s">
        <v>171</v>
      </c>
      <c r="E34" s="73">
        <v>0.36465061655901349</v>
      </c>
    </row>
    <row r="35" spans="4:5" x14ac:dyDescent="0.25">
      <c r="D35" s="72" t="s">
        <v>172</v>
      </c>
      <c r="E35" s="73">
        <v>0.2562213180678431</v>
      </c>
    </row>
    <row r="36" spans="4:5" x14ac:dyDescent="0.25">
      <c r="D36" s="72" t="s">
        <v>173</v>
      </c>
      <c r="E36" s="73">
        <v>0.32587698964611345</v>
      </c>
    </row>
    <row r="37" spans="4:5" x14ac:dyDescent="0.25">
      <c r="D37" s="72" t="s">
        <v>174</v>
      </c>
      <c r="E37" s="73">
        <v>0.23862217288747051</v>
      </c>
    </row>
    <row r="38" spans="4:5" x14ac:dyDescent="0.25">
      <c r="D38" s="72" t="s">
        <v>175</v>
      </c>
      <c r="E38" s="73">
        <v>0.35045442026989809</v>
      </c>
    </row>
    <row r="39" spans="4:5" x14ac:dyDescent="0.25">
      <c r="D39" s="72" t="s">
        <v>176</v>
      </c>
      <c r="E39" s="73">
        <v>0.24663359319631467</v>
      </c>
    </row>
    <row r="40" spans="4:5" x14ac:dyDescent="0.25">
      <c r="D40" s="72" t="s">
        <v>177</v>
      </c>
      <c r="E40" s="73">
        <v>0.54763843648208466</v>
      </c>
    </row>
    <row r="41" spans="4:5" x14ac:dyDescent="0.25">
      <c r="D41" s="72" t="s">
        <v>178</v>
      </c>
      <c r="E41" s="73">
        <v>0.30293757649938802</v>
      </c>
    </row>
    <row r="42" spans="4:5" x14ac:dyDescent="0.25">
      <c r="D42" s="72" t="s">
        <v>179</v>
      </c>
      <c r="E42" s="73">
        <v>0.18701379524945544</v>
      </c>
    </row>
    <row r="43" spans="4:5" x14ac:dyDescent="0.25">
      <c r="D43" s="72" t="s">
        <v>180</v>
      </c>
      <c r="E43" s="73">
        <v>0.30794644409667882</v>
      </c>
    </row>
    <row r="44" spans="4:5" x14ac:dyDescent="0.25">
      <c r="D44" s="72" t="s">
        <v>181</v>
      </c>
      <c r="E44" s="73">
        <v>0.26601830663615561</v>
      </c>
    </row>
    <row r="45" spans="4:5" x14ac:dyDescent="0.25">
      <c r="D45" s="72" t="s">
        <v>182</v>
      </c>
      <c r="E45" s="73">
        <v>0.20029488488147895</v>
      </c>
    </row>
    <row r="46" spans="4:5" x14ac:dyDescent="0.25">
      <c r="D46" s="72" t="s">
        <v>183</v>
      </c>
      <c r="E46" s="73">
        <v>0.41329856584093871</v>
      </c>
    </row>
    <row r="47" spans="4:5" x14ac:dyDescent="0.25">
      <c r="D47" s="72" t="s">
        <v>184</v>
      </c>
      <c r="E47" s="73">
        <v>0.28908685968819597</v>
      </c>
    </row>
    <row r="48" spans="4:5" x14ac:dyDescent="0.25">
      <c r="D48" s="72" t="s">
        <v>185</v>
      </c>
      <c r="E48" s="73">
        <v>0.2912436410866977</v>
      </c>
    </row>
    <row r="49" spans="4:5" x14ac:dyDescent="0.25">
      <c r="D49" s="72" t="s">
        <v>186</v>
      </c>
      <c r="E49" s="73">
        <v>0.3532818532818533</v>
      </c>
    </row>
    <row r="50" spans="4:5" x14ac:dyDescent="0.25">
      <c r="D50" s="72" t="s">
        <v>187</v>
      </c>
      <c r="E50" s="73">
        <v>0.4074406806531734</v>
      </c>
    </row>
    <row r="51" spans="4:5" x14ac:dyDescent="0.25">
      <c r="D51" s="72" t="s">
        <v>188</v>
      </c>
      <c r="E51" s="73">
        <v>0.41747572815533979</v>
      </c>
    </row>
    <row r="52" spans="4:5" x14ac:dyDescent="0.25">
      <c r="D52" s="72" t="s">
        <v>189</v>
      </c>
      <c r="E52" s="73">
        <v>0.26909026632099931</v>
      </c>
    </row>
    <row r="53" spans="4:5" x14ac:dyDescent="0.25">
      <c r="D53" s="72" t="s">
        <v>190</v>
      </c>
      <c r="E53" s="73">
        <v>0.28266368323766905</v>
      </c>
    </row>
    <row r="54" spans="4:5" x14ac:dyDescent="0.25">
      <c r="D54" s="72" t="s">
        <v>191</v>
      </c>
      <c r="E54" s="73">
        <v>0.31488477521722708</v>
      </c>
    </row>
    <row r="55" spans="4:5" x14ac:dyDescent="0.25">
      <c r="D55" s="72" t="s">
        <v>192</v>
      </c>
      <c r="E55" s="73">
        <v>0.27629757785467129</v>
      </c>
    </row>
    <row r="56" spans="4:5" x14ac:dyDescent="0.25">
      <c r="D56" s="72" t="s">
        <v>193</v>
      </c>
      <c r="E56" s="73">
        <v>0.35982142857142857</v>
      </c>
    </row>
    <row r="57" spans="4:5" x14ac:dyDescent="0.25">
      <c r="D57" s="72" t="s">
        <v>194</v>
      </c>
      <c r="E57" s="73">
        <v>0.39268699380657457</v>
      </c>
    </row>
    <row r="58" spans="4:5" x14ac:dyDescent="0.25">
      <c r="D58" s="72" t="s">
        <v>195</v>
      </c>
      <c r="E58" s="73">
        <v>0.16666666666666666</v>
      </c>
    </row>
    <row r="59" spans="4:5" x14ac:dyDescent="0.25">
      <c r="D59" s="72" t="s">
        <v>196</v>
      </c>
      <c r="E59" s="73">
        <v>0.46280991735537191</v>
      </c>
    </row>
    <row r="60" spans="4:5" x14ac:dyDescent="0.25">
      <c r="D60" s="72" t="s">
        <v>235</v>
      </c>
      <c r="E60" s="73">
        <v>0.32381168827408902</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22BB-4F15-456C-8129-B208B9F5921A}">
  <sheetPr codeName="Hoja15"/>
  <dimension ref="B3:I29"/>
  <sheetViews>
    <sheetView showGridLines="0" zoomScale="90" zoomScaleNormal="90" workbookViewId="0">
      <selection activeCell="A79" sqref="A79"/>
    </sheetView>
  </sheetViews>
  <sheetFormatPr baseColWidth="10" defaultRowHeight="14" x14ac:dyDescent="0.3"/>
  <cols>
    <col min="1" max="1" width="13.59765625" customWidth="1"/>
    <col min="2" max="2" width="107.8984375" customWidth="1"/>
    <col min="3" max="3" width="4.3984375" customWidth="1"/>
    <col min="4" max="4" width="33.09765625" customWidth="1"/>
    <col min="5" max="8" width="7.8984375" bestFit="1" customWidth="1"/>
  </cols>
  <sheetData>
    <row r="3" spans="2:9" s="2" customFormat="1" ht="19.5" customHeight="1" x14ac:dyDescent="0.25">
      <c r="B3" s="48" t="s">
        <v>233</v>
      </c>
      <c r="C3" s="27"/>
      <c r="D3" s="27"/>
      <c r="E3" s="27"/>
      <c r="F3" s="27"/>
    </row>
    <row r="4" spans="2:9" x14ac:dyDescent="0.3">
      <c r="B4" s="10" t="s">
        <v>234</v>
      </c>
    </row>
    <row r="7" spans="2:9" x14ac:dyDescent="0.3">
      <c r="D7" s="68"/>
      <c r="E7" s="68" t="s">
        <v>134</v>
      </c>
      <c r="F7" s="68" t="s">
        <v>135</v>
      </c>
      <c r="G7" s="68" t="s">
        <v>136</v>
      </c>
      <c r="H7" s="68" t="s">
        <v>228</v>
      </c>
      <c r="I7" s="68" t="s">
        <v>229</v>
      </c>
    </row>
    <row r="8" spans="2:9" x14ac:dyDescent="0.3">
      <c r="D8" s="72" t="s">
        <v>209</v>
      </c>
      <c r="E8" s="75">
        <v>8.2334368594433063E-2</v>
      </c>
      <c r="F8" s="75">
        <v>2.9175527231846566E-2</v>
      </c>
      <c r="G8" s="75">
        <v>0</v>
      </c>
      <c r="H8" s="75">
        <v>9.7980385170739023E-2</v>
      </c>
      <c r="I8" s="75">
        <v>7.7722689866317321E-2</v>
      </c>
    </row>
    <row r="9" spans="2:9" x14ac:dyDescent="0.3">
      <c r="D9" s="72" t="s">
        <v>210</v>
      </c>
      <c r="E9" s="75">
        <v>0.6057912991845319</v>
      </c>
      <c r="F9" s="75">
        <v>0.5786885912039984</v>
      </c>
      <c r="G9" s="75">
        <v>0.50431034482758619</v>
      </c>
      <c r="H9" s="75">
        <v>0.55060288409248603</v>
      </c>
      <c r="I9" s="75">
        <v>0.59846413294442069</v>
      </c>
    </row>
    <row r="10" spans="2:9" x14ac:dyDescent="0.3">
      <c r="D10" s="72" t="s">
        <v>211</v>
      </c>
      <c r="E10" s="75">
        <v>0.31187433222103506</v>
      </c>
      <c r="F10" s="75">
        <v>0.39213588156415502</v>
      </c>
      <c r="G10" s="75">
        <v>0.49568965517241381</v>
      </c>
      <c r="H10" s="75">
        <v>0.35141673073677498</v>
      </c>
      <c r="I10" s="75">
        <v>0.32381317718926195</v>
      </c>
    </row>
    <row r="11" spans="2:9" x14ac:dyDescent="0.3">
      <c r="D11" s="72" t="s">
        <v>96</v>
      </c>
      <c r="E11" s="75">
        <v>1</v>
      </c>
      <c r="F11" s="75">
        <v>1</v>
      </c>
      <c r="G11" s="75">
        <v>1</v>
      </c>
      <c r="H11" s="75">
        <v>1</v>
      </c>
      <c r="I11" s="75">
        <v>1</v>
      </c>
    </row>
    <row r="29" spans="2:2" x14ac:dyDescent="0.3">
      <c r="B29" s="31"/>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0C74-C840-44AC-B6A5-E72A55AD91DC}">
  <sheetPr codeName="Hoja16"/>
  <dimension ref="B2:H32"/>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3.3984375" style="2" customWidth="1"/>
    <col min="3" max="3" width="3.69921875" style="2" customWidth="1"/>
    <col min="4" max="4" width="20.09765625" style="9" customWidth="1"/>
    <col min="5" max="5" width="19.59765625" style="9" bestFit="1" customWidth="1"/>
    <col min="6" max="6" width="16.3984375" style="9" customWidth="1"/>
    <col min="7" max="16384" width="11.3984375" style="2"/>
  </cols>
  <sheetData>
    <row r="2" spans="2:8" x14ac:dyDescent="0.25">
      <c r="D2" s="8"/>
      <c r="E2" s="8"/>
      <c r="F2" s="8"/>
    </row>
    <row r="3" spans="2:8" ht="33.75" customHeight="1" x14ac:dyDescent="0.25">
      <c r="B3" s="49" t="s">
        <v>342</v>
      </c>
      <c r="C3" s="27"/>
      <c r="D3" s="27"/>
      <c r="E3" s="27"/>
      <c r="F3" s="27"/>
    </row>
    <row r="4" spans="2:8" x14ac:dyDescent="0.25">
      <c r="B4" s="10" t="s">
        <v>243</v>
      </c>
      <c r="C4" s="6"/>
      <c r="D4" s="8"/>
      <c r="E4" s="8"/>
      <c r="F4" s="8"/>
    </row>
    <row r="5" spans="2:8" ht="27" customHeight="1" x14ac:dyDescent="0.25">
      <c r="B5" s="11"/>
      <c r="C5" s="5"/>
      <c r="D5" s="8"/>
      <c r="E5" s="8"/>
    </row>
    <row r="6" spans="2:8" ht="15.05" customHeight="1" x14ac:dyDescent="0.35">
      <c r="D6" s="36"/>
      <c r="E6" s="37"/>
      <c r="F6" s="37"/>
      <c r="G6" s="7"/>
      <c r="H6" s="7"/>
    </row>
    <row r="7" spans="2:8" ht="14" x14ac:dyDescent="0.3">
      <c r="B7" s="15" t="s">
        <v>84</v>
      </c>
      <c r="D7" s="68" t="s">
        <v>241</v>
      </c>
      <c r="E7" s="68" t="s">
        <v>208</v>
      </c>
      <c r="F7" s="68" t="s">
        <v>82</v>
      </c>
    </row>
    <row r="8" spans="2:8" x14ac:dyDescent="0.25">
      <c r="D8" s="72" t="s">
        <v>237</v>
      </c>
      <c r="E8" s="73">
        <v>0.23699999999999999</v>
      </c>
      <c r="F8" s="73">
        <v>0.30847204122734273</v>
      </c>
    </row>
    <row r="9" spans="2:8" x14ac:dyDescent="0.25">
      <c r="D9" s="72" t="s">
        <v>238</v>
      </c>
      <c r="E9" s="73">
        <v>0.31900000000000001</v>
      </c>
      <c r="F9" s="73">
        <v>0.31503872043214959</v>
      </c>
    </row>
    <row r="10" spans="2:8" x14ac:dyDescent="0.25">
      <c r="D10" s="72" t="s">
        <v>242</v>
      </c>
      <c r="E10" s="73">
        <v>0.22800000000000001</v>
      </c>
      <c r="F10" s="73">
        <v>7.2916666666666671E-2</v>
      </c>
    </row>
    <row r="11" spans="2:8" x14ac:dyDescent="0.25">
      <c r="D11" s="72" t="s">
        <v>239</v>
      </c>
      <c r="E11" s="73"/>
      <c r="F11" s="73">
        <v>0.28338992642897565</v>
      </c>
    </row>
    <row r="12" spans="2:8" x14ac:dyDescent="0.25">
      <c r="D12" s="72" t="s">
        <v>240</v>
      </c>
      <c r="E12" s="73">
        <v>0.23899999999999999</v>
      </c>
      <c r="F12" s="73">
        <v>0.30772084943468703</v>
      </c>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03CC-96DF-4F16-8D5D-B9BF5E20CB47}">
  <sheetPr codeName="Hoja17"/>
  <dimension ref="B2:J34"/>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05" style="2" customWidth="1"/>
    <col min="3" max="3" width="11.3984375" style="2"/>
    <col min="4" max="4" width="17.59765625" style="30" customWidth="1"/>
    <col min="5" max="16384" width="11.3984375" style="2"/>
  </cols>
  <sheetData>
    <row r="2" spans="2:10" x14ac:dyDescent="0.25">
      <c r="D2" s="34"/>
    </row>
    <row r="3" spans="2:10" ht="34.549999999999997" customHeight="1" x14ac:dyDescent="0.25">
      <c r="B3" s="49" t="s">
        <v>669</v>
      </c>
      <c r="C3" s="27"/>
      <c r="D3" s="27"/>
      <c r="E3" s="27"/>
      <c r="F3" s="27"/>
    </row>
    <row r="4" spans="2:10" x14ac:dyDescent="0.25">
      <c r="B4" s="10" t="s">
        <v>252</v>
      </c>
      <c r="C4" s="6"/>
      <c r="D4" s="34"/>
    </row>
    <row r="5" spans="2:10" x14ac:dyDescent="0.25">
      <c r="B5" s="11"/>
      <c r="C5" s="5"/>
      <c r="D5" s="34"/>
    </row>
    <row r="6" spans="2:10" ht="15.05" customHeight="1" x14ac:dyDescent="0.25"/>
    <row r="7" spans="2:10" ht="14" x14ac:dyDescent="0.3">
      <c r="B7" s="15"/>
      <c r="D7" s="154" t="s">
        <v>253</v>
      </c>
      <c r="E7" s="155" t="s">
        <v>254</v>
      </c>
      <c r="F7" s="155"/>
      <c r="G7" s="155"/>
      <c r="H7" s="155"/>
      <c r="I7" s="155"/>
      <c r="J7" s="155"/>
    </row>
    <row r="8" spans="2:10" ht="14" x14ac:dyDescent="0.25">
      <c r="D8" s="154"/>
      <c r="E8" s="68" t="s">
        <v>244</v>
      </c>
      <c r="F8" s="68" t="s">
        <v>245</v>
      </c>
      <c r="G8" s="68" t="s">
        <v>246</v>
      </c>
      <c r="H8" s="68" t="s">
        <v>247</v>
      </c>
      <c r="I8" s="68" t="s">
        <v>251</v>
      </c>
      <c r="J8" s="68" t="s">
        <v>96</v>
      </c>
    </row>
    <row r="9" spans="2:10" x14ac:dyDescent="0.25">
      <c r="D9" s="72" t="s">
        <v>244</v>
      </c>
      <c r="E9" s="134">
        <v>0.31383076134199345</v>
      </c>
      <c r="F9" s="134">
        <v>5.2403918613413716E-2</v>
      </c>
      <c r="G9" s="134">
        <v>6.3536234140266212E-2</v>
      </c>
      <c r="H9" s="134">
        <v>4.2238740708351555E-2</v>
      </c>
      <c r="I9" s="134">
        <v>8.4696796338672775E-2</v>
      </c>
      <c r="J9" s="134">
        <v>0.17868459717869473</v>
      </c>
    </row>
    <row r="10" spans="2:10" x14ac:dyDescent="0.25">
      <c r="D10" s="72" t="s">
        <v>245</v>
      </c>
      <c r="E10" s="134">
        <v>0.14627997265224399</v>
      </c>
      <c r="F10" s="134">
        <v>0.48411077618688769</v>
      </c>
      <c r="G10" s="134">
        <v>0.16139954853273139</v>
      </c>
      <c r="H10" s="134">
        <v>0.13519895059029297</v>
      </c>
      <c r="I10" s="134">
        <v>0.15314645308924485</v>
      </c>
      <c r="J10" s="134">
        <v>0.27735790334604776</v>
      </c>
    </row>
    <row r="11" spans="2:10" x14ac:dyDescent="0.25">
      <c r="D11" s="72" t="s">
        <v>246</v>
      </c>
      <c r="E11" s="134">
        <v>0.11715278116911657</v>
      </c>
      <c r="F11" s="134">
        <v>0.11529766390354182</v>
      </c>
      <c r="G11" s="134">
        <v>0.40523079318128746</v>
      </c>
      <c r="H11" s="134">
        <v>8.447748141670311E-2</v>
      </c>
      <c r="I11" s="134">
        <v>0.11873569794050343</v>
      </c>
      <c r="J11" s="134">
        <v>0.13740871289708534</v>
      </c>
    </row>
    <row r="12" spans="2:10" x14ac:dyDescent="0.25">
      <c r="D12" s="72" t="s">
        <v>248</v>
      </c>
      <c r="E12" s="135">
        <v>2.298310299360258E-3</v>
      </c>
      <c r="F12" s="134">
        <v>5.5501130369253956E-3</v>
      </c>
      <c r="G12" s="134">
        <v>5.9352377987078693E-3</v>
      </c>
      <c r="H12" s="134">
        <v>0.10039352864013992</v>
      </c>
      <c r="I12" s="134">
        <v>5.0629290617848974E-3</v>
      </c>
      <c r="J12" s="134">
        <v>5.5818127863465619E-3</v>
      </c>
    </row>
    <row r="13" spans="2:10" x14ac:dyDescent="0.25">
      <c r="D13" s="72" t="s">
        <v>249</v>
      </c>
      <c r="E13" s="134">
        <v>7.1183522976998578E-2</v>
      </c>
      <c r="F13" s="134">
        <v>7.7117558402411454E-2</v>
      </c>
      <c r="G13" s="134">
        <v>9.0507511481279682E-2</v>
      </c>
      <c r="H13" s="134">
        <v>0.13957149103629207</v>
      </c>
      <c r="I13" s="134">
        <v>7.6229977116704803E-2</v>
      </c>
      <c r="J13" s="134">
        <v>7.6288152399701797E-2</v>
      </c>
    </row>
    <row r="14" spans="2:10" x14ac:dyDescent="0.25">
      <c r="D14" s="72" t="s">
        <v>250</v>
      </c>
      <c r="E14" s="134">
        <v>8.3132905210724223E-2</v>
      </c>
      <c r="F14" s="134">
        <v>8.3850791258477775E-2</v>
      </c>
      <c r="G14" s="134">
        <v>9.0254534132482286E-2</v>
      </c>
      <c r="H14" s="134">
        <v>6.2002623524267601E-2</v>
      </c>
      <c r="I14" s="134">
        <v>5.7580091533180777E-2</v>
      </c>
      <c r="J14" s="134">
        <v>8.2295549459696152E-2</v>
      </c>
    </row>
    <row r="15" spans="2:10" x14ac:dyDescent="0.25">
      <c r="D15" s="72" t="s">
        <v>251</v>
      </c>
      <c r="E15" s="134">
        <v>0.26612174634956293</v>
      </c>
      <c r="F15" s="134">
        <v>0.18166917859834211</v>
      </c>
      <c r="G15" s="134">
        <v>0.18313614073324511</v>
      </c>
      <c r="H15" s="134">
        <v>0.43611718408395278</v>
      </c>
      <c r="I15" s="134">
        <v>0.50454805491990851</v>
      </c>
      <c r="J15" s="134">
        <v>0.24238327193242765</v>
      </c>
    </row>
    <row r="16" spans="2:10" x14ac:dyDescent="0.25">
      <c r="D16" s="72" t="s">
        <v>96</v>
      </c>
      <c r="E16" s="134">
        <v>1</v>
      </c>
      <c r="F16" s="134">
        <v>1</v>
      </c>
      <c r="G16" s="134">
        <v>1</v>
      </c>
      <c r="H16" s="134">
        <v>1</v>
      </c>
      <c r="I16" s="134">
        <v>1</v>
      </c>
      <c r="J16" s="134">
        <v>1</v>
      </c>
    </row>
    <row r="17" spans="4:10" x14ac:dyDescent="0.25">
      <c r="D17" s="2"/>
    </row>
    <row r="18" spans="4:10" x14ac:dyDescent="0.25">
      <c r="D18" s="2"/>
      <c r="E18" s="41"/>
      <c r="F18" s="41"/>
      <c r="G18" s="41"/>
      <c r="H18" s="41"/>
      <c r="I18" s="41"/>
      <c r="J18" s="41"/>
    </row>
    <row r="19" spans="4:10" x14ac:dyDescent="0.25">
      <c r="D19" s="2"/>
      <c r="E19" s="41"/>
      <c r="F19" s="41"/>
      <c r="G19" s="41"/>
      <c r="H19" s="41"/>
      <c r="I19" s="41"/>
      <c r="J19" s="41"/>
    </row>
    <row r="20" spans="4:10" x14ac:dyDescent="0.25">
      <c r="D20" s="2"/>
      <c r="E20" s="41"/>
      <c r="F20" s="41"/>
      <c r="G20" s="41"/>
      <c r="H20" s="41"/>
      <c r="I20" s="41"/>
      <c r="J20" s="41"/>
    </row>
    <row r="21" spans="4:10" x14ac:dyDescent="0.25">
      <c r="D21" s="2"/>
      <c r="E21" s="41"/>
      <c r="F21" s="41"/>
      <c r="G21" s="41"/>
      <c r="H21" s="41"/>
      <c r="I21" s="41"/>
      <c r="J21" s="41"/>
    </row>
    <row r="22" spans="4:10" x14ac:dyDescent="0.25">
      <c r="D22" s="2"/>
      <c r="E22" s="41"/>
      <c r="F22" s="41"/>
      <c r="G22" s="41"/>
      <c r="H22" s="41"/>
      <c r="I22" s="41"/>
      <c r="J22" s="41"/>
    </row>
    <row r="23" spans="4:10" x14ac:dyDescent="0.25">
      <c r="D23" s="2"/>
      <c r="E23" s="41"/>
      <c r="F23" s="41"/>
      <c r="G23" s="41"/>
      <c r="H23" s="41"/>
      <c r="I23" s="41"/>
      <c r="J23" s="41"/>
    </row>
    <row r="24" spans="4:10" x14ac:dyDescent="0.25">
      <c r="D24" s="2"/>
      <c r="E24" s="41"/>
      <c r="F24" s="41"/>
      <c r="G24" s="41"/>
      <c r="H24" s="41"/>
      <c r="I24" s="41"/>
      <c r="J24" s="41"/>
    </row>
    <row r="25" spans="4:10" x14ac:dyDescent="0.25">
      <c r="D25" s="2"/>
      <c r="E25" s="41"/>
      <c r="F25" s="41"/>
      <c r="G25" s="41"/>
      <c r="H25" s="41"/>
      <c r="I25" s="41"/>
      <c r="J25" s="41"/>
    </row>
    <row r="26" spans="4:10" x14ac:dyDescent="0.25">
      <c r="D26" s="2"/>
      <c r="E26" s="41"/>
      <c r="F26" s="41"/>
      <c r="G26" s="41"/>
      <c r="H26" s="41"/>
      <c r="I26" s="41"/>
      <c r="J26" s="41"/>
    </row>
    <row r="27" spans="4:10" x14ac:dyDescent="0.25">
      <c r="D27" s="2"/>
      <c r="E27" s="41"/>
      <c r="F27" s="41"/>
      <c r="G27" s="41"/>
      <c r="H27" s="41"/>
      <c r="I27" s="41"/>
      <c r="J27" s="41"/>
    </row>
    <row r="28" spans="4:10" x14ac:dyDescent="0.25">
      <c r="D28" s="2"/>
      <c r="E28" s="41"/>
      <c r="F28" s="41"/>
      <c r="G28" s="41"/>
      <c r="H28" s="41"/>
      <c r="I28" s="41"/>
      <c r="J28" s="41"/>
    </row>
    <row r="29" spans="4:10" x14ac:dyDescent="0.25">
      <c r="D29" s="2"/>
      <c r="E29" s="41"/>
      <c r="F29" s="41"/>
      <c r="G29" s="41"/>
      <c r="H29" s="41"/>
      <c r="I29" s="41"/>
      <c r="J29" s="41"/>
    </row>
    <row r="30" spans="4:10" x14ac:dyDescent="0.25">
      <c r="D30" s="2"/>
      <c r="E30" s="41"/>
      <c r="F30" s="41"/>
      <c r="G30" s="41"/>
      <c r="H30" s="41"/>
      <c r="I30" s="41"/>
      <c r="J30" s="41"/>
    </row>
    <row r="31" spans="4:10" x14ac:dyDescent="0.25">
      <c r="D31" s="2"/>
      <c r="E31" s="41"/>
      <c r="F31" s="41"/>
      <c r="G31" s="41"/>
      <c r="H31" s="41"/>
      <c r="I31" s="41"/>
      <c r="J31" s="41"/>
    </row>
    <row r="32" spans="4:10" x14ac:dyDescent="0.25">
      <c r="D32" s="2"/>
    </row>
    <row r="33" s="2" customFormat="1" x14ac:dyDescent="0.25"/>
    <row r="34" s="2" customFormat="1" x14ac:dyDescent="0.25"/>
  </sheetData>
  <mergeCells count="2">
    <mergeCell ref="D7:D8"/>
    <mergeCell ref="E7:J7"/>
  </mergeCell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1B52-A647-417A-99B6-CF916A2AC1B4}">
  <sheetPr codeName="Hoja18"/>
  <dimension ref="B3:H35"/>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40" style="2" customWidth="1"/>
    <col min="3" max="3" width="15.8984375" style="2" customWidth="1"/>
    <col min="4" max="4" width="38" style="9" customWidth="1"/>
    <col min="5" max="6" width="13" style="9" customWidth="1"/>
    <col min="7" max="7" width="4.09765625" style="2" customWidth="1"/>
    <col min="8" max="16384" width="11.3984375" style="2"/>
  </cols>
  <sheetData>
    <row r="3" spans="2:8" ht="21.8" customHeight="1" x14ac:dyDescent="0.25">
      <c r="B3" s="157" t="s">
        <v>255</v>
      </c>
      <c r="C3" s="157"/>
      <c r="D3" s="157"/>
      <c r="E3" s="8"/>
      <c r="F3" s="8"/>
    </row>
    <row r="4" spans="2:8" x14ac:dyDescent="0.25">
      <c r="B4" s="57" t="s">
        <v>256</v>
      </c>
      <c r="C4" s="44"/>
      <c r="D4" s="44"/>
      <c r="E4" s="44"/>
      <c r="F4" s="44"/>
      <c r="G4" s="44"/>
    </row>
    <row r="5" spans="2:8" ht="99" customHeight="1" x14ac:dyDescent="0.25">
      <c r="B5" s="156" t="s">
        <v>287</v>
      </c>
      <c r="C5" s="156"/>
      <c r="D5" s="156"/>
      <c r="E5" s="8"/>
    </row>
    <row r="6" spans="2:8" ht="15.05" customHeight="1" x14ac:dyDescent="0.3">
      <c r="D6" s="15"/>
      <c r="E6" s="2"/>
      <c r="F6" s="2"/>
      <c r="G6" s="7"/>
      <c r="H6" s="7"/>
    </row>
    <row r="7" spans="2:8" ht="20.95" customHeight="1" x14ac:dyDescent="0.25">
      <c r="B7" s="79" t="s">
        <v>257</v>
      </c>
      <c r="C7" s="68" t="s">
        <v>258</v>
      </c>
      <c r="D7" s="85" t="s">
        <v>259</v>
      </c>
      <c r="E7" s="42"/>
      <c r="F7" s="42"/>
      <c r="G7" s="43"/>
    </row>
    <row r="8" spans="2:8" x14ac:dyDescent="0.25">
      <c r="B8" s="72" t="s">
        <v>260</v>
      </c>
      <c r="C8" s="76">
        <v>5</v>
      </c>
      <c r="D8" s="78" t="s">
        <v>261</v>
      </c>
      <c r="E8" s="44"/>
      <c r="F8" s="44"/>
      <c r="G8" s="43"/>
    </row>
    <row r="9" spans="2:8" x14ac:dyDescent="0.25">
      <c r="B9" s="72" t="s">
        <v>262</v>
      </c>
      <c r="C9" s="76">
        <v>1300</v>
      </c>
      <c r="D9" s="78" t="s">
        <v>263</v>
      </c>
      <c r="E9" s="45"/>
      <c r="F9" s="46"/>
      <c r="G9" s="43"/>
    </row>
    <row r="10" spans="2:8" x14ac:dyDescent="0.25">
      <c r="B10" s="72" t="s">
        <v>264</v>
      </c>
      <c r="C10" s="83">
        <v>-5.0000000000000001E-3</v>
      </c>
      <c r="D10" s="78" t="s">
        <v>265</v>
      </c>
      <c r="E10" s="45"/>
      <c r="F10" s="46"/>
      <c r="G10" s="43"/>
    </row>
    <row r="11" spans="2:8" x14ac:dyDescent="0.25">
      <c r="B11" s="72" t="s">
        <v>266</v>
      </c>
      <c r="C11" s="75">
        <v>0.6</v>
      </c>
      <c r="D11" s="78" t="s">
        <v>267</v>
      </c>
      <c r="E11" s="45"/>
      <c r="F11" s="46"/>
      <c r="G11" s="43"/>
    </row>
    <row r="12" spans="2:8" x14ac:dyDescent="0.25">
      <c r="B12" s="72" t="s">
        <v>268</v>
      </c>
      <c r="C12" s="76">
        <v>1500</v>
      </c>
      <c r="D12" s="78" t="s">
        <v>269</v>
      </c>
      <c r="E12" s="45"/>
      <c r="F12" s="46"/>
      <c r="G12" s="43"/>
    </row>
    <row r="13" spans="2:8" x14ac:dyDescent="0.25">
      <c r="B13" s="72" t="s">
        <v>270</v>
      </c>
      <c r="C13" s="84">
        <v>0.25</v>
      </c>
      <c r="D13" s="78" t="s">
        <v>271</v>
      </c>
      <c r="E13" s="45"/>
      <c r="F13" s="46"/>
      <c r="G13" s="43"/>
    </row>
    <row r="14" spans="2:8" x14ac:dyDescent="0.25">
      <c r="B14" s="72" t="s">
        <v>272</v>
      </c>
      <c r="C14" s="84">
        <v>0.1</v>
      </c>
      <c r="D14" s="78" t="s">
        <v>271</v>
      </c>
      <c r="E14" s="2"/>
      <c r="F14" s="2"/>
    </row>
    <row r="15" spans="2:8" x14ac:dyDescent="0.25">
      <c r="B15" s="72" t="s">
        <v>273</v>
      </c>
      <c r="C15" s="83">
        <v>1.4999999999999999E-2</v>
      </c>
      <c r="D15" s="78" t="s">
        <v>274</v>
      </c>
      <c r="E15" s="2"/>
      <c r="F15" s="2"/>
    </row>
    <row r="16" spans="2:8" x14ac:dyDescent="0.25">
      <c r="B16" s="72" t="s">
        <v>275</v>
      </c>
      <c r="C16" s="75">
        <v>0.03</v>
      </c>
      <c r="D16" s="78" t="s">
        <v>276</v>
      </c>
    </row>
    <row r="17" spans="2:7" x14ac:dyDescent="0.25">
      <c r="B17" s="72" t="s">
        <v>277</v>
      </c>
      <c r="C17" s="76">
        <v>25</v>
      </c>
      <c r="D17" s="78" t="s">
        <v>278</v>
      </c>
    </row>
    <row r="23" spans="2:7" x14ac:dyDescent="0.25">
      <c r="D23" s="2"/>
      <c r="E23" s="2"/>
      <c r="F23" s="2"/>
    </row>
    <row r="24" spans="2:7" x14ac:dyDescent="0.25">
      <c r="D24" s="2"/>
      <c r="E24" s="2"/>
      <c r="F24" s="2"/>
    </row>
    <row r="25" spans="2:7" x14ac:dyDescent="0.25">
      <c r="D25" s="2"/>
      <c r="E25" s="2"/>
      <c r="F25" s="2"/>
    </row>
    <row r="26" spans="2:7" x14ac:dyDescent="0.25">
      <c r="D26" s="2"/>
      <c r="E26" s="2"/>
      <c r="F26" s="2"/>
    </row>
    <row r="27" spans="2:7" x14ac:dyDescent="0.25">
      <c r="D27" s="2"/>
      <c r="E27" s="2"/>
      <c r="F27" s="2"/>
    </row>
    <row r="28" spans="2:7" x14ac:dyDescent="0.25">
      <c r="D28" s="2"/>
      <c r="E28" s="2"/>
      <c r="F28" s="2"/>
    </row>
    <row r="29" spans="2:7" x14ac:dyDescent="0.25">
      <c r="B29" s="16"/>
      <c r="C29" s="146"/>
      <c r="D29" s="146"/>
      <c r="E29" s="146"/>
      <c r="F29" s="146"/>
      <c r="G29" s="17"/>
    </row>
    <row r="30" spans="2:7" x14ac:dyDescent="0.25">
      <c r="B30" s="16"/>
      <c r="C30" s="18"/>
      <c r="D30" s="18"/>
      <c r="E30" s="18"/>
      <c r="F30" s="18"/>
      <c r="G30" s="18"/>
    </row>
    <row r="31" spans="2:7" x14ac:dyDescent="0.25">
      <c r="B31" s="19"/>
      <c r="C31" s="20"/>
      <c r="D31" s="21"/>
      <c r="E31" s="20"/>
      <c r="F31" s="21"/>
      <c r="G31" s="22"/>
    </row>
    <row r="32" spans="2:7" x14ac:dyDescent="0.25">
      <c r="B32" s="19"/>
      <c r="C32" s="20"/>
      <c r="D32" s="21"/>
      <c r="E32" s="20"/>
      <c r="F32" s="21"/>
      <c r="G32" s="22"/>
    </row>
    <row r="33" spans="2:7" x14ac:dyDescent="0.25">
      <c r="B33" s="19"/>
      <c r="C33" s="20"/>
      <c r="D33" s="21"/>
      <c r="E33" s="20"/>
      <c r="F33" s="21"/>
      <c r="G33" s="22"/>
    </row>
    <row r="34" spans="2:7" x14ac:dyDescent="0.25">
      <c r="B34" s="23"/>
      <c r="C34" s="20"/>
      <c r="D34" s="21"/>
      <c r="E34" s="20"/>
      <c r="F34" s="21"/>
      <c r="G34" s="22"/>
    </row>
    <row r="35" spans="2:7" x14ac:dyDescent="0.25">
      <c r="B35" s="24"/>
      <c r="C35" s="24"/>
      <c r="D35" s="25"/>
      <c r="E35" s="24"/>
      <c r="F35" s="25"/>
      <c r="G35" s="26"/>
    </row>
  </sheetData>
  <mergeCells count="4">
    <mergeCell ref="C29:D29"/>
    <mergeCell ref="E29:F29"/>
    <mergeCell ref="B5:D5"/>
    <mergeCell ref="B3:D3"/>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8028-511D-400B-8793-9C34AFA2E009}">
  <sheetPr codeName="Hoja19"/>
  <dimension ref="B2:L34"/>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69.09765625" style="2" customWidth="1"/>
    <col min="3" max="3" width="13.59765625" style="2" customWidth="1"/>
    <col min="4" max="4" width="11.3984375" style="9"/>
    <col min="5" max="5" width="10.3984375" style="9" customWidth="1"/>
    <col min="6" max="6" width="19.59765625" style="9" customWidth="1"/>
    <col min="7" max="7" width="25.296875" style="2" customWidth="1"/>
    <col min="8" max="8" width="27.59765625" style="2" customWidth="1"/>
    <col min="9" max="9" width="19.09765625" style="2" customWidth="1"/>
    <col min="10" max="10" width="21.59765625" style="2" customWidth="1"/>
    <col min="11" max="11" width="20" style="2" customWidth="1"/>
    <col min="12" max="12" width="26" style="2" customWidth="1"/>
    <col min="13" max="16384" width="11.3984375" style="2"/>
  </cols>
  <sheetData>
    <row r="2" spans="2:12" x14ac:dyDescent="0.25">
      <c r="D2" s="8"/>
      <c r="E2" s="8"/>
      <c r="F2" s="8"/>
    </row>
    <row r="3" spans="2:12" ht="19.5" customHeight="1" x14ac:dyDescent="0.25">
      <c r="B3" s="48" t="s">
        <v>290</v>
      </c>
      <c r="C3" s="27"/>
      <c r="D3" s="27"/>
      <c r="E3" s="27"/>
      <c r="F3" s="27"/>
    </row>
    <row r="4" spans="2:12" x14ac:dyDescent="0.25">
      <c r="B4" s="10" t="s">
        <v>288</v>
      </c>
      <c r="C4" s="6"/>
      <c r="D4" s="8"/>
      <c r="E4" s="8"/>
      <c r="F4" s="8"/>
    </row>
    <row r="5" spans="2:12" ht="27" customHeight="1" x14ac:dyDescent="0.25">
      <c r="B5" s="11" t="s">
        <v>289</v>
      </c>
      <c r="C5" s="5"/>
      <c r="D5" s="8"/>
      <c r="E5" s="8"/>
    </row>
    <row r="6" spans="2:12" ht="15.05" customHeight="1" x14ac:dyDescent="0.35">
      <c r="D6" s="36"/>
      <c r="E6" s="37"/>
      <c r="F6" s="37"/>
      <c r="G6" s="7"/>
      <c r="H6" s="7"/>
    </row>
    <row r="7" spans="2:12" ht="18.8" customHeight="1" x14ac:dyDescent="0.3">
      <c r="B7" s="15"/>
      <c r="D7" s="68" t="s">
        <v>279</v>
      </c>
      <c r="E7" s="68" t="s">
        <v>280</v>
      </c>
      <c r="F7" s="68" t="s">
        <v>273</v>
      </c>
      <c r="G7" s="68" t="s">
        <v>281</v>
      </c>
      <c r="H7" s="68" t="s">
        <v>282</v>
      </c>
      <c r="I7" s="68" t="s">
        <v>283</v>
      </c>
      <c r="J7" s="68" t="s">
        <v>285</v>
      </c>
      <c r="K7" s="68" t="s">
        <v>284</v>
      </c>
      <c r="L7" s="68" t="s">
        <v>286</v>
      </c>
    </row>
    <row r="8" spans="2:12" x14ac:dyDescent="0.25">
      <c r="D8" s="74">
        <v>0</v>
      </c>
      <c r="E8" s="76">
        <v>-7500</v>
      </c>
      <c r="F8" s="76"/>
      <c r="G8" s="76"/>
      <c r="H8" s="76"/>
      <c r="I8" s="76">
        <v>-7500</v>
      </c>
      <c r="J8" s="76">
        <v>-7500</v>
      </c>
      <c r="K8" s="76">
        <v>-7500</v>
      </c>
      <c r="L8" s="76">
        <v>-7500</v>
      </c>
    </row>
    <row r="9" spans="2:12" x14ac:dyDescent="0.25">
      <c r="D9" s="74">
        <v>1</v>
      </c>
      <c r="E9" s="76"/>
      <c r="F9" s="76">
        <v>-75</v>
      </c>
      <c r="G9" s="76">
        <v>975</v>
      </c>
      <c r="H9" s="76">
        <v>260</v>
      </c>
      <c r="I9" s="76">
        <v>1160</v>
      </c>
      <c r="J9" s="76">
        <v>-6340</v>
      </c>
      <c r="K9" s="76">
        <v>1142.9819626705801</v>
      </c>
      <c r="L9" s="76">
        <v>-6357.0180373294197</v>
      </c>
    </row>
    <row r="10" spans="2:12" x14ac:dyDescent="0.25">
      <c r="D10" s="74">
        <v>2</v>
      </c>
      <c r="E10" s="76"/>
      <c r="F10" s="76">
        <v>-75</v>
      </c>
      <c r="G10" s="76">
        <v>970.125</v>
      </c>
      <c r="H10" s="76">
        <v>258.7</v>
      </c>
      <c r="I10" s="76">
        <v>1153.825</v>
      </c>
      <c r="J10" s="76">
        <v>-5186.1750000000002</v>
      </c>
      <c r="K10" s="76">
        <v>1103.7840333766169</v>
      </c>
      <c r="L10" s="76">
        <v>-5253.2340039528026</v>
      </c>
    </row>
    <row r="11" spans="2:12" x14ac:dyDescent="0.25">
      <c r="D11" s="74">
        <v>3</v>
      </c>
      <c r="E11" s="76"/>
      <c r="F11" s="76">
        <v>-75</v>
      </c>
      <c r="G11" s="76">
        <v>965.27437500000008</v>
      </c>
      <c r="H11" s="76">
        <v>257.40649999999999</v>
      </c>
      <c r="I11" s="76">
        <v>1147.680875</v>
      </c>
      <c r="J11" s="76">
        <v>-4038.4941250000002</v>
      </c>
      <c r="K11" s="76">
        <v>1065.928521186459</v>
      </c>
      <c r="L11" s="76">
        <v>-4187.3054827663436</v>
      </c>
    </row>
    <row r="12" spans="2:12" x14ac:dyDescent="0.25">
      <c r="D12" s="74">
        <v>4</v>
      </c>
      <c r="E12" s="76"/>
      <c r="F12" s="76">
        <v>-75</v>
      </c>
      <c r="G12" s="76">
        <v>960.44800312500001</v>
      </c>
      <c r="H12" s="76">
        <v>256.11946749999998</v>
      </c>
      <c r="I12" s="76">
        <v>1141.5674706249999</v>
      </c>
      <c r="J12" s="76">
        <v>-2896.926654375</v>
      </c>
      <c r="K12" s="76">
        <v>1029.3695056558217</v>
      </c>
      <c r="L12" s="76">
        <v>-3157.9359771105219</v>
      </c>
    </row>
    <row r="13" spans="2:12" x14ac:dyDescent="0.25">
      <c r="D13" s="74">
        <v>5</v>
      </c>
      <c r="E13" s="76"/>
      <c r="F13" s="76">
        <v>-75</v>
      </c>
      <c r="G13" s="76">
        <v>955.64576310937503</v>
      </c>
      <c r="H13" s="76">
        <v>254.83887016250003</v>
      </c>
      <c r="I13" s="76">
        <v>1135.4846332718751</v>
      </c>
      <c r="J13" s="76">
        <v>-1761.4420211031249</v>
      </c>
      <c r="K13" s="76">
        <v>994.06263560782224</v>
      </c>
      <c r="L13" s="76">
        <v>-2163.8733415026995</v>
      </c>
    </row>
    <row r="14" spans="2:12" x14ac:dyDescent="0.25">
      <c r="D14" s="74">
        <v>6</v>
      </c>
      <c r="E14" s="76"/>
      <c r="F14" s="76">
        <v>-75</v>
      </c>
      <c r="G14" s="76">
        <v>950.86753429382816</v>
      </c>
      <c r="H14" s="76">
        <v>253.56467581168752</v>
      </c>
      <c r="I14" s="76">
        <v>1129.4322101055157</v>
      </c>
      <c r="J14" s="76">
        <v>-632.00981099760929</v>
      </c>
      <c r="K14" s="76">
        <v>959.96507555018457</v>
      </c>
      <c r="L14" s="76">
        <v>-1203.908265952515</v>
      </c>
    </row>
    <row r="15" spans="2:12" x14ac:dyDescent="0.25">
      <c r="D15" s="74">
        <v>7</v>
      </c>
      <c r="E15" s="76"/>
      <c r="F15" s="76">
        <v>-75</v>
      </c>
      <c r="G15" s="76">
        <v>946.11319662235906</v>
      </c>
      <c r="H15" s="76">
        <v>252.29685243262909</v>
      </c>
      <c r="I15" s="76">
        <v>1123.4100490549881</v>
      </c>
      <c r="J15" s="76">
        <v>491.40023805737883</v>
      </c>
      <c r="K15" s="76">
        <v>927.03545392074068</v>
      </c>
      <c r="L15" s="76">
        <v>-276.87281203177429</v>
      </c>
    </row>
    <row r="16" spans="2:12" x14ac:dyDescent="0.25">
      <c r="D16" s="74">
        <v>8</v>
      </c>
      <c r="E16" s="76"/>
      <c r="F16" s="76">
        <v>-75</v>
      </c>
      <c r="G16" s="76">
        <v>941.38263063924728</v>
      </c>
      <c r="H16" s="76">
        <v>251.03536817046594</v>
      </c>
      <c r="I16" s="76">
        <v>1117.4179988097133</v>
      </c>
      <c r="J16" s="76">
        <v>1608.8182368670921</v>
      </c>
      <c r="K16" s="76">
        <v>895.23381309887873</v>
      </c>
      <c r="L16" s="76">
        <v>618.36100106710444</v>
      </c>
    </row>
    <row r="17" spans="4:12" x14ac:dyDescent="0.25">
      <c r="D17" s="74">
        <v>9</v>
      </c>
      <c r="E17" s="76"/>
      <c r="F17" s="76">
        <v>-75</v>
      </c>
      <c r="G17" s="76">
        <v>936.67571748605098</v>
      </c>
      <c r="H17" s="76">
        <v>249.78019132961361</v>
      </c>
      <c r="I17" s="76">
        <v>1111.4559088156645</v>
      </c>
      <c r="J17" s="76">
        <v>2720.2741456827566</v>
      </c>
      <c r="K17" s="76">
        <v>864.52156112271996</v>
      </c>
      <c r="L17" s="76">
        <v>1482.8825621898245</v>
      </c>
    </row>
    <row r="18" spans="4:12" x14ac:dyDescent="0.25">
      <c r="D18" s="74">
        <v>10</v>
      </c>
      <c r="E18" s="76"/>
      <c r="F18" s="76">
        <v>-75</v>
      </c>
      <c r="G18" s="76">
        <v>931.99233889862069</v>
      </c>
      <c r="H18" s="76">
        <v>248.53129037296551</v>
      </c>
      <c r="I18" s="76">
        <v>1105.5236292715863</v>
      </c>
      <c r="J18" s="76">
        <v>3825.7977749543429</v>
      </c>
      <c r="K18" s="76">
        <v>834.86142505385715</v>
      </c>
      <c r="L18" s="76">
        <v>2317.7439872436817</v>
      </c>
    </row>
    <row r="19" spans="4:12" x14ac:dyDescent="0.25">
      <c r="D19" s="74">
        <v>11</v>
      </c>
      <c r="E19" s="76"/>
      <c r="F19" s="76">
        <v>-75</v>
      </c>
      <c r="G19" s="76">
        <v>927.33237720412762</v>
      </c>
      <c r="H19" s="76">
        <v>247.28863392110071</v>
      </c>
      <c r="I19" s="76">
        <v>1099.6210111252283</v>
      </c>
      <c r="J19" s="76">
        <v>4925.418786079571</v>
      </c>
      <c r="K19" s="76">
        <v>806.21740593346397</v>
      </c>
      <c r="L19" s="76">
        <v>3123.9613931771455</v>
      </c>
    </row>
    <row r="20" spans="4:12" x14ac:dyDescent="0.25">
      <c r="D20" s="74">
        <v>12</v>
      </c>
      <c r="E20" s="76"/>
      <c r="F20" s="76">
        <v>-75</v>
      </c>
      <c r="G20" s="76">
        <v>922.69571531810698</v>
      </c>
      <c r="H20" s="76">
        <v>246.0521907514952</v>
      </c>
      <c r="I20" s="76">
        <v>1093.7479060696021</v>
      </c>
      <c r="J20" s="76">
        <v>6019.1666921491733</v>
      </c>
      <c r="K20" s="76">
        <v>778.5547352755118</v>
      </c>
      <c r="L20" s="76">
        <v>3902.5161284526575</v>
      </c>
    </row>
    <row r="21" spans="4:12" x14ac:dyDescent="0.25">
      <c r="D21" s="74">
        <v>13</v>
      </c>
      <c r="E21" s="76"/>
      <c r="F21" s="76">
        <v>-75</v>
      </c>
      <c r="G21" s="76">
        <v>918.08223674151657</v>
      </c>
      <c r="H21" s="76">
        <v>244.82192979773774</v>
      </c>
      <c r="I21" s="76">
        <v>1087.9041665392542</v>
      </c>
      <c r="J21" s="76">
        <v>7107.0708586884275</v>
      </c>
      <c r="K21" s="76">
        <v>751.83983304466869</v>
      </c>
      <c r="L21" s="76">
        <v>4654.3559614973265</v>
      </c>
    </row>
    <row r="22" spans="4:12" x14ac:dyDescent="0.25">
      <c r="D22" s="74">
        <v>14</v>
      </c>
      <c r="E22" s="76"/>
      <c r="F22" s="76">
        <v>-75</v>
      </c>
      <c r="G22" s="76">
        <v>913.49182555780897</v>
      </c>
      <c r="H22" s="76">
        <v>243.59782014874907</v>
      </c>
      <c r="I22" s="76">
        <v>1082.089645706558</v>
      </c>
      <c r="J22" s="76">
        <v>8189.1605043949858</v>
      </c>
      <c r="K22" s="76">
        <v>726.04026706824686</v>
      </c>
      <c r="L22" s="76">
        <v>5380.3962285655734</v>
      </c>
    </row>
    <row r="23" spans="4:12" x14ac:dyDescent="0.25">
      <c r="D23" s="74">
        <v>15</v>
      </c>
      <c r="E23" s="76"/>
      <c r="F23" s="76">
        <v>-75</v>
      </c>
      <c r="G23" s="76">
        <v>908.92436643001997</v>
      </c>
      <c r="H23" s="76">
        <v>242.37983104800534</v>
      </c>
      <c r="I23" s="76">
        <v>1076.3041974780253</v>
      </c>
      <c r="J23" s="76">
        <v>9265.4647018730102</v>
      </c>
      <c r="K23" s="76">
        <v>701.12471383329421</v>
      </c>
      <c r="L23" s="76">
        <v>6081.5209423988672</v>
      </c>
    </row>
    <row r="24" spans="4:12" x14ac:dyDescent="0.25">
      <c r="D24" s="74">
        <v>16</v>
      </c>
      <c r="E24" s="76"/>
      <c r="F24" s="76">
        <v>-75</v>
      </c>
      <c r="G24" s="76">
        <v>904.37974459786983</v>
      </c>
      <c r="H24" s="76">
        <v>241.1679318927653</v>
      </c>
      <c r="I24" s="76">
        <v>1070.5476764906352</v>
      </c>
      <c r="J24" s="76">
        <v>10336.012378363645</v>
      </c>
      <c r="K24" s="76">
        <v>677.06292062158434</v>
      </c>
      <c r="L24" s="76">
        <v>6758.5838630204516</v>
      </c>
    </row>
    <row r="25" spans="4:12" x14ac:dyDescent="0.25">
      <c r="D25" s="74">
        <v>17</v>
      </c>
      <c r="E25" s="76"/>
      <c r="F25" s="76">
        <v>-75</v>
      </c>
      <c r="G25" s="76">
        <v>899.85784587488047</v>
      </c>
      <c r="H25" s="76">
        <v>239.96209223330146</v>
      </c>
      <c r="I25" s="76">
        <v>1064.819938108182</v>
      </c>
      <c r="J25" s="76">
        <v>11400.832316471826</v>
      </c>
      <c r="K25" s="76">
        <v>653.82566893687897</v>
      </c>
      <c r="L25" s="76">
        <v>7412.4095319573307</v>
      </c>
    </row>
    <row r="26" spans="4:12" x14ac:dyDescent="0.25">
      <c r="D26" s="74">
        <v>18</v>
      </c>
      <c r="E26" s="76"/>
      <c r="F26" s="76">
        <v>-75</v>
      </c>
      <c r="G26" s="76">
        <v>895.35855664550604</v>
      </c>
      <c r="H26" s="76">
        <v>238.76228177213494</v>
      </c>
      <c r="I26" s="76">
        <v>1059.1208384176409</v>
      </c>
      <c r="J26" s="76">
        <v>12459.953154889467</v>
      </c>
      <c r="K26" s="76">
        <v>631.3847391803838</v>
      </c>
      <c r="L26" s="76">
        <v>8043.7942711377145</v>
      </c>
    </row>
    <row r="27" spans="4:12" x14ac:dyDescent="0.25">
      <c r="D27" s="74">
        <v>19</v>
      </c>
      <c r="E27" s="76"/>
      <c r="F27" s="76">
        <v>-75</v>
      </c>
      <c r="G27" s="76">
        <v>890.8817638622786</v>
      </c>
      <c r="H27" s="76">
        <v>237.56847036327429</v>
      </c>
      <c r="I27" s="76">
        <v>1053.4502342255528</v>
      </c>
      <c r="J27" s="76">
        <v>13513.403389115019</v>
      </c>
      <c r="K27" s="76">
        <v>609.7128765318289</v>
      </c>
      <c r="L27" s="76">
        <v>8653.507147669543</v>
      </c>
    </row>
    <row r="28" spans="4:12" x14ac:dyDescent="0.25">
      <c r="D28" s="74">
        <v>20</v>
      </c>
      <c r="E28" s="76"/>
      <c r="F28" s="76">
        <v>-75</v>
      </c>
      <c r="G28" s="76">
        <v>886.42735504296706</v>
      </c>
      <c r="H28" s="76">
        <v>236.3806280114579</v>
      </c>
      <c r="I28" s="76">
        <v>1047.807983054425</v>
      </c>
      <c r="J28" s="76">
        <v>14561.211372169444</v>
      </c>
      <c r="K28" s="76">
        <v>588.78375799504829</v>
      </c>
      <c r="L28" s="76">
        <v>9242.2909056645913</v>
      </c>
    </row>
    <row r="29" spans="4:12" x14ac:dyDescent="0.25">
      <c r="D29" s="74">
        <v>21</v>
      </c>
      <c r="E29" s="76"/>
      <c r="F29" s="76">
        <v>-75</v>
      </c>
      <c r="G29" s="76">
        <v>881.99521826775231</v>
      </c>
      <c r="H29" s="76">
        <v>235.19872487140063</v>
      </c>
      <c r="I29" s="76">
        <v>1042.1939431391529</v>
      </c>
      <c r="J29" s="76">
        <v>15603.405315308597</v>
      </c>
      <c r="K29" s="76">
        <v>568.57196056834312</v>
      </c>
      <c r="L29" s="76">
        <v>9810.8628662329338</v>
      </c>
    </row>
    <row r="30" spans="4:12" x14ac:dyDescent="0.25">
      <c r="D30" s="74">
        <v>22</v>
      </c>
      <c r="E30" s="76"/>
      <c r="F30" s="76">
        <v>-75</v>
      </c>
      <c r="G30" s="76">
        <v>877.58524217641354</v>
      </c>
      <c r="H30" s="76">
        <v>234.02273124704362</v>
      </c>
      <c r="I30" s="76">
        <v>1036.6079734234572</v>
      </c>
      <c r="J30" s="76">
        <v>16640.013288732054</v>
      </c>
      <c r="K30" s="76">
        <v>549.05293050125999</v>
      </c>
      <c r="L30" s="76">
        <v>10359.915796734194</v>
      </c>
    </row>
    <row r="31" spans="4:12" x14ac:dyDescent="0.25">
      <c r="D31" s="74">
        <v>23</v>
      </c>
      <c r="E31" s="76"/>
      <c r="F31" s="76">
        <v>-75</v>
      </c>
      <c r="G31" s="76">
        <v>873.19731596553152</v>
      </c>
      <c r="H31" s="76">
        <v>232.85261759080839</v>
      </c>
      <c r="I31" s="76">
        <v>1031.04993355634</v>
      </c>
      <c r="J31" s="76">
        <v>17671.063222288394</v>
      </c>
      <c r="K31" s="76">
        <v>530.20295360072839</v>
      </c>
      <c r="L31" s="76">
        <v>10890.118750334923</v>
      </c>
    </row>
    <row r="32" spans="4:12" x14ac:dyDescent="0.25">
      <c r="D32" s="74">
        <v>24</v>
      </c>
      <c r="E32" s="76"/>
      <c r="F32" s="76">
        <v>-75</v>
      </c>
      <c r="G32" s="76">
        <v>868.83132938570384</v>
      </c>
      <c r="H32" s="76">
        <v>231.68835450285434</v>
      </c>
      <c r="I32" s="76">
        <v>1025.5196838885581</v>
      </c>
      <c r="J32" s="76">
        <v>18696.582906176951</v>
      </c>
      <c r="K32" s="76">
        <v>511.99912655076156</v>
      </c>
      <c r="L32" s="76">
        <v>11402.117876885684</v>
      </c>
    </row>
    <row r="33" spans="4:12" x14ac:dyDescent="0.25">
      <c r="D33" s="74">
        <v>25</v>
      </c>
      <c r="E33" s="76"/>
      <c r="F33" s="76">
        <v>-75</v>
      </c>
      <c r="G33" s="76">
        <v>864.48717273877537</v>
      </c>
      <c r="H33" s="76">
        <v>230.5299127303401</v>
      </c>
      <c r="I33" s="76">
        <v>1020.0170854691155</v>
      </c>
      <c r="J33" s="76">
        <v>19716.599991646068</v>
      </c>
      <c r="K33" s="76">
        <v>494.41932921114886</v>
      </c>
      <c r="L33" s="76">
        <v>11896.537206096833</v>
      </c>
    </row>
    <row r="34" spans="4:12" x14ac:dyDescent="0.25">
      <c r="G34" s="40"/>
      <c r="H34" s="40"/>
      <c r="I34" s="40"/>
      <c r="J34" s="40"/>
      <c r="K34" s="40"/>
      <c r="L34" s="4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987F-82BE-40C6-8E8F-076A773F87C9}">
  <sheetPr codeName="Hoja2"/>
  <dimension ref="B2:H2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4.69921875" style="2" customWidth="1"/>
    <col min="3" max="3" width="10.69921875" style="2" customWidth="1"/>
    <col min="4" max="4" width="11.3984375" style="9"/>
    <col min="5" max="5" width="13.59765625" style="9" customWidth="1"/>
    <col min="6" max="6" width="15.09765625" style="9" customWidth="1"/>
    <col min="7" max="16384" width="11.3984375" style="2"/>
  </cols>
  <sheetData>
    <row r="2" spans="2:8" x14ac:dyDescent="0.25">
      <c r="D2" s="8"/>
      <c r="E2" s="8"/>
      <c r="F2" s="8"/>
    </row>
    <row r="3" spans="2:8" ht="18.8" customHeight="1" x14ac:dyDescent="0.25">
      <c r="B3" s="71" t="s">
        <v>205</v>
      </c>
      <c r="C3" s="5"/>
      <c r="D3" s="8"/>
      <c r="E3" s="8"/>
      <c r="F3" s="8"/>
    </row>
    <row r="4" spans="2:8" x14ac:dyDescent="0.25">
      <c r="B4" s="57" t="s">
        <v>71</v>
      </c>
      <c r="C4" s="6"/>
      <c r="D4" s="8"/>
      <c r="E4" s="8"/>
      <c r="F4" s="8"/>
    </row>
    <row r="5" spans="2:8" ht="27" customHeight="1" x14ac:dyDescent="0.25">
      <c r="B5" s="11" t="s">
        <v>72</v>
      </c>
      <c r="C5" s="5"/>
      <c r="D5" s="8"/>
      <c r="E5" s="8"/>
    </row>
    <row r="6" spans="2:8" ht="15.05" customHeight="1" x14ac:dyDescent="0.25">
      <c r="D6" s="2"/>
      <c r="E6" s="2"/>
      <c r="F6" s="2"/>
      <c r="G6" s="7"/>
      <c r="H6" s="7"/>
    </row>
    <row r="7" spans="2:8" ht="14" x14ac:dyDescent="0.25">
      <c r="D7" s="68" t="s">
        <v>63</v>
      </c>
      <c r="E7" s="68" t="s">
        <v>82</v>
      </c>
      <c r="F7" s="68" t="s">
        <v>83</v>
      </c>
    </row>
    <row r="8" spans="2:8" x14ac:dyDescent="0.25">
      <c r="D8" s="65">
        <v>2004</v>
      </c>
      <c r="E8" s="66">
        <v>0</v>
      </c>
      <c r="F8" s="66">
        <v>22.757400000000001</v>
      </c>
    </row>
    <row r="9" spans="2:8" x14ac:dyDescent="0.25">
      <c r="D9" s="65">
        <v>2005</v>
      </c>
      <c r="E9" s="66">
        <v>0</v>
      </c>
      <c r="F9" s="66">
        <v>47.353299999999997</v>
      </c>
    </row>
    <row r="10" spans="2:8" x14ac:dyDescent="0.25">
      <c r="D10" s="65">
        <v>2006</v>
      </c>
      <c r="E10" s="66">
        <v>0</v>
      </c>
      <c r="F10" s="66">
        <v>145.66970000000001</v>
      </c>
    </row>
    <row r="11" spans="2:8" x14ac:dyDescent="0.25">
      <c r="D11" s="65">
        <v>2007</v>
      </c>
      <c r="E11" s="66">
        <v>0</v>
      </c>
      <c r="F11" s="66">
        <v>690.45590000000004</v>
      </c>
    </row>
    <row r="12" spans="2:8" x14ac:dyDescent="0.25">
      <c r="D12" s="65">
        <v>2008</v>
      </c>
      <c r="E12" s="66">
        <v>0</v>
      </c>
      <c r="F12" s="66">
        <v>3397.8874000000001</v>
      </c>
    </row>
    <row r="13" spans="2:8" x14ac:dyDescent="0.25">
      <c r="D13" s="65">
        <v>2009</v>
      </c>
      <c r="E13" s="66">
        <v>0.17712999999999998</v>
      </c>
      <c r="F13" s="66">
        <v>3389.5792999999999</v>
      </c>
    </row>
    <row r="14" spans="2:8" x14ac:dyDescent="0.25">
      <c r="D14" s="65">
        <v>2010</v>
      </c>
      <c r="E14" s="66">
        <v>0.17712999999999998</v>
      </c>
      <c r="F14" s="66">
        <v>3829.6255999999998</v>
      </c>
    </row>
    <row r="15" spans="2:8" x14ac:dyDescent="0.25">
      <c r="D15" s="65">
        <v>2011</v>
      </c>
      <c r="E15" s="66">
        <v>0.17712999999999998</v>
      </c>
      <c r="F15" s="66">
        <v>4232.9580999999998</v>
      </c>
    </row>
    <row r="16" spans="2:8" x14ac:dyDescent="0.25">
      <c r="D16" s="65">
        <v>2012</v>
      </c>
      <c r="E16" s="67">
        <v>0.19712999999999997</v>
      </c>
      <c r="F16" s="66">
        <v>4524.0839999999998</v>
      </c>
    </row>
    <row r="17" spans="4:6" x14ac:dyDescent="0.25">
      <c r="D17" s="65">
        <v>2013</v>
      </c>
      <c r="E17" s="66">
        <v>0.21212999999999999</v>
      </c>
      <c r="F17" s="66">
        <v>4646.5496999999996</v>
      </c>
    </row>
    <row r="18" spans="4:6" x14ac:dyDescent="0.25">
      <c r="D18" s="65">
        <v>2014</v>
      </c>
      <c r="E18" s="66">
        <v>0.21962999999999999</v>
      </c>
      <c r="F18" s="66">
        <v>4653.9745999999996</v>
      </c>
    </row>
    <row r="19" spans="4:6" x14ac:dyDescent="0.25">
      <c r="D19" s="65">
        <v>2015</v>
      </c>
      <c r="E19" s="66">
        <v>0.24603</v>
      </c>
      <c r="F19" s="66">
        <v>4664.0649999999996</v>
      </c>
    </row>
    <row r="20" spans="4:6" x14ac:dyDescent="0.25">
      <c r="D20" s="65">
        <v>2016</v>
      </c>
      <c r="E20" s="66">
        <v>1.0891900000000001</v>
      </c>
      <c r="F20" s="66">
        <v>4671.0812999999998</v>
      </c>
    </row>
    <row r="21" spans="4:6" x14ac:dyDescent="0.25">
      <c r="D21" s="65">
        <v>2017</v>
      </c>
      <c r="E21" s="66">
        <v>4.3354399986839294</v>
      </c>
      <c r="F21" s="66">
        <v>4675.0618000000004</v>
      </c>
    </row>
    <row r="22" spans="4:6" x14ac:dyDescent="0.25">
      <c r="D22" s="65">
        <v>2018</v>
      </c>
      <c r="E22" s="66">
        <v>10.01701999441147</v>
      </c>
      <c r="F22" s="66">
        <v>4737.7557999999999</v>
      </c>
    </row>
    <row r="23" spans="4:6" x14ac:dyDescent="0.25">
      <c r="D23" s="65">
        <v>2019</v>
      </c>
      <c r="E23" s="66">
        <v>27.601380103816989</v>
      </c>
      <c r="F23" s="66">
        <v>8090.7817999999997</v>
      </c>
    </row>
    <row r="24" spans="4:6" x14ac:dyDescent="0.25">
      <c r="D24" s="65">
        <v>2020</v>
      </c>
      <c r="E24" s="66">
        <v>89.949790103816994</v>
      </c>
      <c r="F24" s="66">
        <v>10789.084800000001</v>
      </c>
    </row>
    <row r="25" spans="4:6" x14ac:dyDescent="0.25">
      <c r="D25" s="65">
        <v>2021</v>
      </c>
      <c r="E25" s="66">
        <v>347.80111910305408</v>
      </c>
      <c r="F25" s="66">
        <v>14398.312099999999</v>
      </c>
    </row>
    <row r="26" spans="4:6" x14ac:dyDescent="0.25">
      <c r="D26" s="65">
        <v>2022</v>
      </c>
      <c r="E26" s="66">
        <v>1203.5598241030541</v>
      </c>
      <c r="F26" s="66">
        <v>19213.111499999999</v>
      </c>
    </row>
    <row r="27" spans="4:6" x14ac:dyDescent="0.25">
      <c r="D27" s="65">
        <v>2023</v>
      </c>
      <c r="E27" s="66">
        <v>3158.4414051039848</v>
      </c>
      <c r="F27" s="66">
        <v>24251.8073</v>
      </c>
    </row>
    <row r="28" spans="4:6" x14ac:dyDescent="0.25">
      <c r="D28" s="65">
        <v>2024</v>
      </c>
      <c r="E28" s="66">
        <v>4953.1029850549276</v>
      </c>
      <c r="F28" s="66">
        <v>28284.312300000001</v>
      </c>
    </row>
    <row r="29" spans="4:6" x14ac:dyDescent="0.25">
      <c r="D29" s="65">
        <v>2025</v>
      </c>
      <c r="E29" s="66">
        <v>5444.3846330549277</v>
      </c>
      <c r="F29" s="66">
        <v>29728.3799</v>
      </c>
    </row>
  </sheetData>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3C7B-5BA4-40EA-88D5-7018C574CAD1}">
  <sheetPr codeName="Hoja20"/>
  <dimension ref="B2:G26"/>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6" style="1" customWidth="1"/>
    <col min="3" max="3" width="44.69921875" style="2" customWidth="1"/>
    <col min="4" max="4" width="16" style="9" customWidth="1"/>
    <col min="5" max="5" width="18.69921875" style="9" customWidth="1"/>
    <col min="6" max="6" width="13" style="9" customWidth="1"/>
    <col min="7" max="7" width="16.8984375" style="2" customWidth="1"/>
    <col min="8" max="16384" width="11.3984375" style="2"/>
  </cols>
  <sheetData>
    <row r="2" spans="2:6" x14ac:dyDescent="0.25">
      <c r="D2" s="8"/>
      <c r="E2" s="1"/>
      <c r="F2" s="2"/>
    </row>
    <row r="3" spans="2:6" ht="19.5" customHeight="1" x14ac:dyDescent="0.25">
      <c r="B3" s="157" t="s">
        <v>315</v>
      </c>
      <c r="C3" s="157"/>
      <c r="D3" s="157"/>
      <c r="E3" s="157"/>
      <c r="F3" s="27"/>
    </row>
    <row r="4" spans="2:6" x14ac:dyDescent="0.25">
      <c r="B4" s="57" t="s">
        <v>80</v>
      </c>
      <c r="C4" s="6"/>
      <c r="D4" s="8"/>
      <c r="E4" s="1"/>
      <c r="F4" s="2"/>
    </row>
    <row r="5" spans="2:6" ht="27" customHeight="1" x14ac:dyDescent="0.25">
      <c r="B5" s="89"/>
      <c r="C5" s="5"/>
      <c r="D5" s="8"/>
      <c r="E5" s="1"/>
      <c r="F5" s="2"/>
    </row>
    <row r="6" spans="2:6" x14ac:dyDescent="0.25">
      <c r="D6" s="1"/>
      <c r="E6" s="1"/>
      <c r="F6" s="2"/>
    </row>
    <row r="7" spans="2:6" ht="22.7" customHeight="1" x14ac:dyDescent="0.25">
      <c r="B7" s="158" t="s">
        <v>291</v>
      </c>
      <c r="C7" s="158"/>
      <c r="D7" s="68" t="s">
        <v>292</v>
      </c>
      <c r="E7" s="68" t="s">
        <v>293</v>
      </c>
      <c r="F7" s="2"/>
    </row>
    <row r="8" spans="2:6" ht="40.299999999999997" x14ac:dyDescent="0.25">
      <c r="B8" s="68" t="s">
        <v>294</v>
      </c>
      <c r="C8" s="87" t="s">
        <v>295</v>
      </c>
      <c r="D8" s="94" t="s">
        <v>296</v>
      </c>
      <c r="E8" s="94" t="s">
        <v>297</v>
      </c>
      <c r="F8" s="2"/>
    </row>
    <row r="9" spans="2:6" ht="53.75" x14ac:dyDescent="0.25">
      <c r="B9" s="68" t="s">
        <v>298</v>
      </c>
      <c r="C9" s="87" t="s">
        <v>299</v>
      </c>
      <c r="D9" s="94" t="s">
        <v>300</v>
      </c>
      <c r="E9" s="94" t="s">
        <v>297</v>
      </c>
      <c r="F9" s="2"/>
    </row>
    <row r="10" spans="2:6" ht="53.75" x14ac:dyDescent="0.25">
      <c r="B10" s="68" t="s">
        <v>301</v>
      </c>
      <c r="C10" s="87" t="s">
        <v>302</v>
      </c>
      <c r="D10" s="94" t="s">
        <v>303</v>
      </c>
      <c r="E10" s="94" t="s">
        <v>304</v>
      </c>
      <c r="F10" s="2"/>
    </row>
    <row r="11" spans="2:6" ht="53.75" x14ac:dyDescent="0.25">
      <c r="B11" s="68" t="s">
        <v>305</v>
      </c>
      <c r="C11" s="87" t="s">
        <v>306</v>
      </c>
      <c r="D11" s="94" t="s">
        <v>307</v>
      </c>
      <c r="E11" s="94" t="s">
        <v>297</v>
      </c>
      <c r="F11" s="2"/>
    </row>
    <row r="12" spans="2:6" ht="67.2" x14ac:dyDescent="0.25">
      <c r="B12" s="68" t="s">
        <v>308</v>
      </c>
      <c r="C12" s="87" t="s">
        <v>309</v>
      </c>
      <c r="D12" s="94" t="s">
        <v>310</v>
      </c>
      <c r="E12" s="94" t="s">
        <v>304</v>
      </c>
      <c r="F12" s="2"/>
    </row>
    <row r="13" spans="2:6" ht="31.7" customHeight="1" x14ac:dyDescent="0.25">
      <c r="B13" s="90" t="s">
        <v>311</v>
      </c>
      <c r="C13" s="87" t="s">
        <v>312</v>
      </c>
      <c r="D13" s="94" t="s">
        <v>313</v>
      </c>
      <c r="E13" s="94" t="s">
        <v>314</v>
      </c>
      <c r="F13" s="2"/>
    </row>
    <row r="14" spans="2:6" x14ac:dyDescent="0.25">
      <c r="D14" s="1"/>
      <c r="E14" s="1"/>
      <c r="F14" s="2"/>
    </row>
    <row r="15" spans="2:6" x14ac:dyDescent="0.25">
      <c r="D15" s="1"/>
      <c r="E15" s="1"/>
      <c r="F15" s="2"/>
    </row>
    <row r="16" spans="2:6" x14ac:dyDescent="0.25">
      <c r="D16" s="1"/>
      <c r="E16" s="1"/>
      <c r="F16" s="2"/>
    </row>
    <row r="17" spans="2:7" x14ac:dyDescent="0.25">
      <c r="D17" s="1"/>
      <c r="E17" s="1"/>
      <c r="F17" s="2"/>
    </row>
    <row r="18" spans="2:7" x14ac:dyDescent="0.25">
      <c r="D18" s="1"/>
      <c r="E18" s="1"/>
      <c r="F18" s="2"/>
    </row>
    <row r="19" spans="2:7" x14ac:dyDescent="0.25">
      <c r="D19" s="1"/>
      <c r="E19" s="1"/>
      <c r="F19" s="2"/>
    </row>
    <row r="20" spans="2:7" x14ac:dyDescent="0.25">
      <c r="B20" s="91"/>
      <c r="C20" s="146"/>
      <c r="D20" s="146"/>
      <c r="E20" s="146"/>
      <c r="F20" s="146"/>
      <c r="G20" s="17"/>
    </row>
    <row r="21" spans="2:7" x14ac:dyDescent="0.25">
      <c r="B21" s="91"/>
      <c r="C21" s="18"/>
      <c r="D21" s="91"/>
      <c r="E21" s="91"/>
      <c r="F21" s="18"/>
      <c r="G21" s="18"/>
    </row>
    <row r="22" spans="2:7" x14ac:dyDescent="0.25">
      <c r="B22" s="91"/>
      <c r="C22" s="20"/>
      <c r="D22" s="95"/>
      <c r="E22" s="96"/>
      <c r="F22" s="21"/>
      <c r="G22" s="22"/>
    </row>
    <row r="23" spans="2:7" x14ac:dyDescent="0.25">
      <c r="B23" s="91"/>
      <c r="C23" s="20"/>
      <c r="D23" s="95"/>
      <c r="E23" s="96"/>
      <c r="F23" s="21"/>
      <c r="G23" s="22"/>
    </row>
    <row r="24" spans="2:7" x14ac:dyDescent="0.25">
      <c r="B24" s="91"/>
      <c r="C24" s="20"/>
      <c r="D24" s="95"/>
      <c r="E24" s="96"/>
      <c r="F24" s="21"/>
      <c r="G24" s="22"/>
    </row>
    <row r="25" spans="2:7" x14ac:dyDescent="0.25">
      <c r="B25" s="92"/>
      <c r="C25" s="20"/>
      <c r="D25" s="95"/>
      <c r="E25" s="96"/>
      <c r="F25" s="21"/>
      <c r="G25" s="22"/>
    </row>
    <row r="26" spans="2:7" x14ac:dyDescent="0.25">
      <c r="B26" s="93"/>
      <c r="C26" s="24"/>
      <c r="D26" s="97"/>
      <c r="E26" s="93"/>
      <c r="F26" s="25"/>
      <c r="G26" s="26"/>
    </row>
  </sheetData>
  <mergeCells count="4">
    <mergeCell ref="C20:D20"/>
    <mergeCell ref="E20:F20"/>
    <mergeCell ref="B7:C7"/>
    <mergeCell ref="B3:E3"/>
  </mergeCell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E021-499F-461E-921D-AF6F17D46827}">
  <sheetPr codeName="Hoja21"/>
  <dimension ref="B2:H33"/>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6.8984375" style="2" customWidth="1"/>
    <col min="3" max="3" width="11.296875" style="2" customWidth="1"/>
    <col min="4" max="4" width="11.3984375" style="9"/>
    <col min="5" max="5" width="22.296875" style="9" customWidth="1"/>
    <col min="6" max="6" width="22" style="9" customWidth="1"/>
    <col min="7" max="16384" width="11.3984375" style="2"/>
  </cols>
  <sheetData>
    <row r="2" spans="2:8" x14ac:dyDescent="0.25">
      <c r="D2" s="8"/>
      <c r="E2" s="8"/>
      <c r="F2" s="8"/>
    </row>
    <row r="3" spans="2:8" ht="30.8" customHeight="1" x14ac:dyDescent="0.25">
      <c r="B3" s="49" t="s">
        <v>327</v>
      </c>
      <c r="C3" s="27"/>
      <c r="D3" s="27"/>
      <c r="E3" s="27"/>
      <c r="F3" s="27"/>
    </row>
    <row r="4" spans="2:8" x14ac:dyDescent="0.25">
      <c r="B4" s="10" t="s">
        <v>328</v>
      </c>
      <c r="C4" s="6"/>
      <c r="D4" s="8"/>
      <c r="E4" s="8"/>
      <c r="F4" s="8"/>
    </row>
    <row r="5" spans="2:8" ht="27" customHeight="1" x14ac:dyDescent="0.25">
      <c r="B5" s="11"/>
      <c r="C5" s="5"/>
      <c r="D5" s="8"/>
      <c r="E5" s="8"/>
    </row>
    <row r="6" spans="2:8" ht="15.05" customHeight="1" x14ac:dyDescent="0.35">
      <c r="D6" s="36"/>
      <c r="E6" s="37"/>
      <c r="F6" s="37"/>
      <c r="G6" s="7"/>
      <c r="H6" s="7"/>
    </row>
    <row r="7" spans="2:8" ht="14" x14ac:dyDescent="0.3">
      <c r="B7" s="15"/>
      <c r="D7" s="88"/>
      <c r="E7" s="68" t="s">
        <v>316</v>
      </c>
      <c r="F7" s="68" t="s">
        <v>317</v>
      </c>
    </row>
    <row r="8" spans="2:8" x14ac:dyDescent="0.25">
      <c r="D8" s="87" t="s">
        <v>318</v>
      </c>
      <c r="E8" s="133">
        <v>100</v>
      </c>
      <c r="F8" s="133">
        <v>149.89439086310861</v>
      </c>
    </row>
    <row r="9" spans="2:8" x14ac:dyDescent="0.25">
      <c r="D9" s="87" t="s">
        <v>319</v>
      </c>
      <c r="E9" s="133">
        <v>100</v>
      </c>
      <c r="F9" s="133">
        <v>318.25617078346573</v>
      </c>
    </row>
    <row r="10" spans="2:8" x14ac:dyDescent="0.25">
      <c r="D10" s="87" t="s">
        <v>320</v>
      </c>
      <c r="E10" s="133">
        <v>150</v>
      </c>
      <c r="F10" s="133">
        <v>347.85606247841042</v>
      </c>
    </row>
    <row r="11" spans="2:8" x14ac:dyDescent="0.25">
      <c r="D11" s="87" t="s">
        <v>321</v>
      </c>
      <c r="E11" s="133">
        <v>200</v>
      </c>
      <c r="F11" s="133">
        <v>961.08544867501519</v>
      </c>
    </row>
    <row r="12" spans="2:8" x14ac:dyDescent="0.25">
      <c r="D12" s="87" t="s">
        <v>322</v>
      </c>
      <c r="E12" s="133">
        <v>20</v>
      </c>
      <c r="F12" s="133">
        <v>29.111114646091096</v>
      </c>
    </row>
    <row r="13" spans="2:8" x14ac:dyDescent="0.25">
      <c r="D13" s="87" t="s">
        <v>323</v>
      </c>
      <c r="E13" s="133">
        <v>25</v>
      </c>
      <c r="F13" s="133">
        <v>27.788507188364157</v>
      </c>
    </row>
    <row r="14" spans="2:8" x14ac:dyDescent="0.25">
      <c r="D14" s="87" t="s">
        <v>324</v>
      </c>
      <c r="E14" s="133">
        <v>45</v>
      </c>
      <c r="F14" s="133">
        <v>51.757122409999994</v>
      </c>
    </row>
    <row r="15" spans="2:8" x14ac:dyDescent="0.25">
      <c r="D15" s="87" t="s">
        <v>325</v>
      </c>
      <c r="E15" s="133">
        <v>15</v>
      </c>
      <c r="F15" s="133">
        <v>169.76018930077578</v>
      </c>
    </row>
    <row r="16" spans="2:8" x14ac:dyDescent="0.25">
      <c r="D16" s="87" t="s">
        <v>326</v>
      </c>
      <c r="E16" s="133">
        <v>5</v>
      </c>
      <c r="F16" s="133">
        <v>30.289138154768981</v>
      </c>
    </row>
    <row r="17" spans="4:6" x14ac:dyDescent="0.25">
      <c r="D17" s="87" t="s">
        <v>96</v>
      </c>
      <c r="E17" s="133">
        <v>660</v>
      </c>
      <c r="F17" s="133">
        <v>2085.7981445</v>
      </c>
    </row>
    <row r="18" spans="4:6" x14ac:dyDescent="0.25">
      <c r="D18" s="2"/>
      <c r="E18" s="2"/>
      <c r="F18" s="2"/>
    </row>
    <row r="19" spans="4:6" x14ac:dyDescent="0.25">
      <c r="D19" s="2"/>
      <c r="E19" s="2"/>
      <c r="F19" s="2"/>
    </row>
    <row r="20" spans="4:6" x14ac:dyDescent="0.25">
      <c r="D20" s="2"/>
      <c r="E20" s="2"/>
      <c r="F20" s="2"/>
    </row>
    <row r="21" spans="4:6" x14ac:dyDescent="0.25">
      <c r="D21" s="2"/>
      <c r="E21" s="2"/>
      <c r="F21" s="2"/>
    </row>
    <row r="22" spans="4:6" x14ac:dyDescent="0.25">
      <c r="D22" s="2"/>
      <c r="E22" s="2"/>
      <c r="F22" s="2"/>
    </row>
    <row r="23" spans="4:6" x14ac:dyDescent="0.25">
      <c r="D23" s="2"/>
      <c r="E23" s="2"/>
      <c r="F23" s="2"/>
    </row>
    <row r="24" spans="4:6" x14ac:dyDescent="0.25">
      <c r="D24" s="2"/>
      <c r="E24" s="2"/>
      <c r="F24" s="2"/>
    </row>
    <row r="25" spans="4:6" x14ac:dyDescent="0.25">
      <c r="D25" s="2"/>
      <c r="E25" s="2"/>
      <c r="F25" s="2"/>
    </row>
    <row r="26" spans="4:6" x14ac:dyDescent="0.25">
      <c r="D26" s="2"/>
      <c r="E26" s="2"/>
      <c r="F26" s="2"/>
    </row>
    <row r="27" spans="4:6" x14ac:dyDescent="0.25">
      <c r="D27" s="2"/>
      <c r="E27" s="2"/>
      <c r="F27" s="2"/>
    </row>
    <row r="28" spans="4:6" x14ac:dyDescent="0.25">
      <c r="D28" s="2"/>
      <c r="E28" s="2"/>
      <c r="F28" s="2"/>
    </row>
    <row r="29" spans="4:6" x14ac:dyDescent="0.25">
      <c r="D29" s="2"/>
      <c r="E29" s="2"/>
      <c r="F29" s="2"/>
    </row>
    <row r="30" spans="4:6" x14ac:dyDescent="0.25">
      <c r="D30" s="2"/>
      <c r="E30" s="2"/>
      <c r="F30" s="2"/>
    </row>
    <row r="31" spans="4:6" x14ac:dyDescent="0.25">
      <c r="D31" s="2"/>
      <c r="E31" s="2"/>
      <c r="F31" s="2"/>
    </row>
    <row r="32" spans="4:6" x14ac:dyDescent="0.25">
      <c r="D32" s="2"/>
      <c r="E32" s="2"/>
      <c r="F32" s="2"/>
    </row>
    <row r="33" s="2" customFormat="1" x14ac:dyDescent="0.25"/>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8C50-ED5D-4BA5-9239-1E945A22BCE6}">
  <sheetPr codeName="Hoja22"/>
  <dimension ref="B2:H30"/>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1.69921875" style="2" customWidth="1"/>
    <col min="3" max="3" width="7.3984375" style="2" customWidth="1"/>
    <col min="4" max="4" width="7.69921875" style="9" customWidth="1"/>
    <col min="5" max="5" width="16.69921875" style="9" customWidth="1"/>
    <col min="6" max="6" width="26.3984375" style="9" bestFit="1" customWidth="1"/>
    <col min="7" max="7" width="18.296875" style="2" bestFit="1" customWidth="1"/>
    <col min="8" max="16384" width="11.3984375" style="2"/>
  </cols>
  <sheetData>
    <row r="2" spans="2:8" x14ac:dyDescent="0.25">
      <c r="D2" s="8"/>
      <c r="E2" s="8"/>
      <c r="F2" s="8"/>
    </row>
    <row r="3" spans="2:8" ht="35.200000000000003" customHeight="1" x14ac:dyDescent="0.25">
      <c r="B3" s="70" t="s">
        <v>330</v>
      </c>
      <c r="C3" s="70"/>
      <c r="D3" s="70"/>
      <c r="E3" s="70"/>
      <c r="F3" s="70"/>
      <c r="G3" s="70"/>
      <c r="H3" s="70"/>
    </row>
    <row r="4" spans="2:8" x14ac:dyDescent="0.25">
      <c r="B4" s="10" t="s">
        <v>331</v>
      </c>
      <c r="C4" s="6"/>
      <c r="D4" s="8"/>
      <c r="E4" s="8"/>
      <c r="F4" s="8"/>
    </row>
    <row r="5" spans="2:8" ht="27" customHeight="1" x14ac:dyDescent="0.25">
      <c r="B5" s="11"/>
      <c r="C5" s="5"/>
      <c r="D5" s="8"/>
      <c r="E5" s="8"/>
    </row>
    <row r="6" spans="2:8" ht="15.05" customHeight="1" x14ac:dyDescent="0.35">
      <c r="D6" s="36"/>
      <c r="E6" s="37"/>
      <c r="F6" s="37"/>
      <c r="G6" s="7"/>
      <c r="H6" s="7"/>
    </row>
    <row r="7" spans="2:8" ht="14" x14ac:dyDescent="0.3">
      <c r="B7" s="15" t="s">
        <v>84</v>
      </c>
      <c r="D7" s="86"/>
      <c r="E7" s="64" t="s">
        <v>332</v>
      </c>
      <c r="F7" s="64" t="s">
        <v>333</v>
      </c>
      <c r="G7" s="64" t="s">
        <v>334</v>
      </c>
    </row>
    <row r="8" spans="2:8" x14ac:dyDescent="0.25">
      <c r="D8" s="87" t="s">
        <v>335</v>
      </c>
      <c r="E8" s="133">
        <v>268.08815732418213</v>
      </c>
      <c r="F8" s="133">
        <v>245.35913435000001</v>
      </c>
      <c r="G8" s="133">
        <v>22.729022974182129</v>
      </c>
    </row>
    <row r="9" spans="2:8" x14ac:dyDescent="0.25">
      <c r="D9" s="87" t="s">
        <v>336</v>
      </c>
      <c r="E9" s="133">
        <v>346.22675220433712</v>
      </c>
      <c r="F9" s="133">
        <v>326.29753377999998</v>
      </c>
      <c r="G9" s="133">
        <v>19.929218424337154</v>
      </c>
    </row>
    <row r="10" spans="2:8" x14ac:dyDescent="0.25">
      <c r="D10" s="87" t="s">
        <v>337</v>
      </c>
      <c r="E10" s="133">
        <v>24.256404492675781</v>
      </c>
      <c r="F10" s="133">
        <v>0</v>
      </c>
      <c r="G10" s="133">
        <v>24.256404492675781</v>
      </c>
    </row>
    <row r="11" spans="2:8" x14ac:dyDescent="0.25">
      <c r="D11" s="87" t="s">
        <v>338</v>
      </c>
      <c r="E11" s="133">
        <v>837.44238875954443</v>
      </c>
      <c r="F11" s="133">
        <v>695.70619686999999</v>
      </c>
      <c r="G11" s="133">
        <v>141.7361918895445</v>
      </c>
    </row>
    <row r="12" spans="2:8" x14ac:dyDescent="0.25">
      <c r="D12" s="87" t="s">
        <v>339</v>
      </c>
      <c r="E12" s="133">
        <v>22.173963016357423</v>
      </c>
      <c r="F12" s="133">
        <v>0</v>
      </c>
      <c r="G12" s="133">
        <v>22.173963016357423</v>
      </c>
    </row>
    <row r="13" spans="2:8" x14ac:dyDescent="0.25">
      <c r="D13" s="87" t="s">
        <v>235</v>
      </c>
      <c r="E13" s="133">
        <v>1498.187665797097</v>
      </c>
      <c r="F13" s="133">
        <v>1267.3628650000001</v>
      </c>
      <c r="G13" s="133">
        <v>230.82480079709697</v>
      </c>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B763-D1E6-4120-9880-6EFB0A85179A}">
  <sheetPr codeName="Hoja23"/>
  <dimension ref="B2:H32"/>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4.59765625" style="2" customWidth="1"/>
    <col min="3" max="3" width="9.09765625" style="2" customWidth="1"/>
    <col min="4" max="4" width="28.3984375" style="9" bestFit="1" customWidth="1"/>
    <col min="5" max="5" width="27.8984375" style="9" bestFit="1" customWidth="1"/>
    <col min="6" max="6" width="28.59765625" style="2" bestFit="1" customWidth="1"/>
    <col min="7" max="16384" width="11.3984375" style="2"/>
  </cols>
  <sheetData>
    <row r="2" spans="2:8" x14ac:dyDescent="0.25">
      <c r="D2" s="3"/>
      <c r="E2" s="3"/>
    </row>
    <row r="3" spans="2:8" ht="35.200000000000003" customHeight="1" x14ac:dyDescent="0.25">
      <c r="B3" s="49" t="s">
        <v>368</v>
      </c>
      <c r="C3" s="70"/>
      <c r="D3" s="70"/>
      <c r="E3" s="70"/>
      <c r="F3" s="70"/>
      <c r="G3" s="70"/>
      <c r="H3" s="70"/>
    </row>
    <row r="4" spans="2:8" x14ac:dyDescent="0.25">
      <c r="B4" s="10" t="s">
        <v>366</v>
      </c>
      <c r="C4" s="6"/>
      <c r="D4" s="3"/>
      <c r="E4" s="3"/>
    </row>
    <row r="5" spans="2:8" ht="57.8" customHeight="1" x14ac:dyDescent="0.25">
      <c r="B5" s="11" t="s">
        <v>367</v>
      </c>
      <c r="C5" s="5"/>
      <c r="D5" s="3"/>
      <c r="E5" s="3"/>
    </row>
    <row r="6" spans="2:8" ht="15.05" customHeight="1" x14ac:dyDescent="0.3">
      <c r="D6" s="15"/>
      <c r="E6" s="2"/>
    </row>
    <row r="7" spans="2:8" ht="14" x14ac:dyDescent="0.3">
      <c r="B7" s="15"/>
      <c r="D7" s="68" t="s">
        <v>362</v>
      </c>
      <c r="E7" s="68" t="s">
        <v>363</v>
      </c>
      <c r="F7" s="68" t="s">
        <v>364</v>
      </c>
      <c r="G7" s="68" t="s">
        <v>365</v>
      </c>
    </row>
    <row r="8" spans="2:8" x14ac:dyDescent="0.25">
      <c r="D8" s="72" t="s">
        <v>344</v>
      </c>
      <c r="E8" s="131">
        <v>6.7416510581970215</v>
      </c>
      <c r="F8" s="131">
        <v>0.13955922424793243</v>
      </c>
      <c r="G8" s="131">
        <v>1.162993535399437E-2</v>
      </c>
    </row>
    <row r="9" spans="2:8" x14ac:dyDescent="0.25">
      <c r="D9" s="72" t="s">
        <v>346</v>
      </c>
      <c r="E9" s="131">
        <v>6.3858075141906738</v>
      </c>
      <c r="F9" s="131">
        <v>0.40875703096389771</v>
      </c>
      <c r="G9" s="131">
        <v>1.2022265233099461E-2</v>
      </c>
    </row>
    <row r="10" spans="2:8" x14ac:dyDescent="0.25">
      <c r="D10" s="72" t="s">
        <v>348</v>
      </c>
      <c r="E10" s="131">
        <v>2.756443977355957</v>
      </c>
      <c r="F10" s="131">
        <v>2.007542610168457</v>
      </c>
      <c r="G10" s="131">
        <v>0.29103294014930725</v>
      </c>
    </row>
    <row r="11" spans="2:8" x14ac:dyDescent="0.25">
      <c r="D11" s="72" t="s">
        <v>349</v>
      </c>
      <c r="E11" s="131">
        <v>3.3172492980957031</v>
      </c>
      <c r="F11" s="131">
        <v>2.63405442237854</v>
      </c>
      <c r="G11" s="131">
        <v>0.18581764400005341</v>
      </c>
    </row>
    <row r="12" spans="2:8" x14ac:dyDescent="0.25">
      <c r="D12" s="72" t="s">
        <v>351</v>
      </c>
      <c r="E12" s="131">
        <v>6.609992504119873</v>
      </c>
      <c r="F12" s="131">
        <v>1.4164038896560669</v>
      </c>
      <c r="G12" s="131">
        <v>0.17630761861801147</v>
      </c>
    </row>
    <row r="13" spans="2:8" x14ac:dyDescent="0.25">
      <c r="D13" s="72" t="s">
        <v>352</v>
      </c>
      <c r="E13" s="131">
        <v>11.944310188293457</v>
      </c>
      <c r="F13" s="131">
        <v>1.4047534465789795</v>
      </c>
      <c r="G13" s="131">
        <v>0.24371626973152161</v>
      </c>
    </row>
    <row r="14" spans="2:8" x14ac:dyDescent="0.25">
      <c r="D14" s="72" t="s">
        <v>354</v>
      </c>
      <c r="E14" s="131">
        <v>8.7365179061889648</v>
      </c>
      <c r="F14" s="131">
        <v>0.8976902961730957</v>
      </c>
      <c r="G14" s="131">
        <v>0.16556823253631592</v>
      </c>
    </row>
    <row r="15" spans="2:8" x14ac:dyDescent="0.25">
      <c r="D15" s="72" t="s">
        <v>343</v>
      </c>
      <c r="E15" s="131">
        <v>0.16281910240650177</v>
      </c>
      <c r="F15" s="131">
        <v>2.2579770088195801</v>
      </c>
      <c r="G15" s="131">
        <v>0.15114873647689819</v>
      </c>
    </row>
    <row r="16" spans="2:8" x14ac:dyDescent="0.25">
      <c r="D16" s="72" t="s">
        <v>356</v>
      </c>
      <c r="E16" s="131">
        <v>7.4134702682495117</v>
      </c>
      <c r="F16" s="131">
        <v>1.4427441358566284</v>
      </c>
      <c r="G16" s="131">
        <v>0.23897762596607208</v>
      </c>
    </row>
    <row r="17" spans="4:7" x14ac:dyDescent="0.25">
      <c r="D17" s="72" t="s">
        <v>357</v>
      </c>
      <c r="E17" s="131">
        <v>9.9464426040649414</v>
      </c>
      <c r="F17" s="131">
        <v>1.8560159206390381</v>
      </c>
      <c r="G17" s="131">
        <v>0.20822165906429291</v>
      </c>
    </row>
    <row r="18" spans="4:7" x14ac:dyDescent="0.25">
      <c r="D18" s="72" t="s">
        <v>358</v>
      </c>
      <c r="E18" s="131">
        <v>7.903505802154541</v>
      </c>
      <c r="F18" s="131">
        <v>0.81326603889465332</v>
      </c>
      <c r="G18" s="131">
        <v>0.21351128816604614</v>
      </c>
    </row>
    <row r="19" spans="4:7" x14ac:dyDescent="0.25">
      <c r="D19" s="72" t="s">
        <v>360</v>
      </c>
      <c r="E19" s="131">
        <v>8.2773847579956055</v>
      </c>
      <c r="F19" s="131">
        <v>1.9102623462677002</v>
      </c>
      <c r="G19" s="131">
        <v>0.40267324447631836</v>
      </c>
    </row>
    <row r="20" spans="4:7" x14ac:dyDescent="0.25">
      <c r="D20" s="72" t="s">
        <v>353</v>
      </c>
      <c r="E20" s="131">
        <v>3.5116727352142334</v>
      </c>
      <c r="F20" s="131">
        <v>1.1369233131408691</v>
      </c>
      <c r="G20" s="131">
        <v>0.23454660177230835</v>
      </c>
    </row>
    <row r="21" spans="4:7" x14ac:dyDescent="0.25">
      <c r="D21" s="72" t="s">
        <v>359</v>
      </c>
      <c r="E21" s="131">
        <v>7.0646419525146484</v>
      </c>
      <c r="F21" s="131">
        <v>1.7314356565475464</v>
      </c>
      <c r="G21" s="131">
        <v>0.2064187228679657</v>
      </c>
    </row>
    <row r="22" spans="4:7" x14ac:dyDescent="0.25">
      <c r="D22" s="72" t="s">
        <v>355</v>
      </c>
      <c r="E22" s="131">
        <v>4.2722649574279785</v>
      </c>
      <c r="F22" s="131">
        <v>1.0494155883789063</v>
      </c>
      <c r="G22" s="131">
        <v>0.19062896072864532</v>
      </c>
    </row>
    <row r="23" spans="4:7" x14ac:dyDescent="0.25">
      <c r="D23" s="72" t="s">
        <v>345</v>
      </c>
      <c r="E23" s="131">
        <v>0.5770687460899353</v>
      </c>
      <c r="F23" s="131">
        <v>1.1823480129241943</v>
      </c>
      <c r="G23" s="131">
        <v>0.14411941170692444</v>
      </c>
    </row>
    <row r="24" spans="4:7" x14ac:dyDescent="0.25">
      <c r="D24" s="72" t="s">
        <v>347</v>
      </c>
      <c r="E24" s="131">
        <v>2.104703426361084</v>
      </c>
      <c r="F24" s="131">
        <v>1.8393129110336304</v>
      </c>
      <c r="G24" s="131">
        <v>0.29105502367019653</v>
      </c>
    </row>
    <row r="25" spans="4:7" x14ac:dyDescent="0.25">
      <c r="D25" s="72" t="s">
        <v>350</v>
      </c>
      <c r="E25" s="131">
        <v>2.800121545791626</v>
      </c>
      <c r="F25" s="131">
        <v>4.2943511009216309</v>
      </c>
      <c r="G25" s="131">
        <v>0.41425082087516785</v>
      </c>
    </row>
    <row r="26" spans="4:7" x14ac:dyDescent="0.25">
      <c r="D26" s="72" t="s">
        <v>361</v>
      </c>
      <c r="E26" s="131">
        <v>8.1505041122436523</v>
      </c>
      <c r="F26" s="131">
        <v>2.0513839721679688</v>
      </c>
      <c r="G26" s="131">
        <v>0.29128986597061157</v>
      </c>
    </row>
    <row r="27" spans="4:7" x14ac:dyDescent="0.25">
      <c r="D27" s="2"/>
      <c r="E27" s="2"/>
    </row>
    <row r="28" spans="4:7" x14ac:dyDescent="0.25">
      <c r="D28" s="2"/>
      <c r="E28" s="2"/>
    </row>
    <row r="29" spans="4:7" x14ac:dyDescent="0.25">
      <c r="D29" s="2"/>
      <c r="E29" s="2"/>
    </row>
    <row r="30" spans="4:7" x14ac:dyDescent="0.25">
      <c r="D30" s="2"/>
      <c r="E30" s="2"/>
    </row>
    <row r="31" spans="4:7" x14ac:dyDescent="0.25">
      <c r="D31" s="2"/>
      <c r="E31" s="2"/>
    </row>
    <row r="32" spans="4:7" x14ac:dyDescent="0.25">
      <c r="D32" s="2"/>
      <c r="E32" s="2"/>
    </row>
  </sheetData>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5E7D-DBE2-4A22-8336-1DAD52C6E517}">
  <sheetPr codeName="Hoja24"/>
  <dimension ref="B3:H7"/>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02.8984375" style="2" customWidth="1"/>
    <col min="3" max="16384" width="11.3984375" style="2"/>
  </cols>
  <sheetData>
    <row r="3" spans="2:8" ht="35.200000000000003" customHeight="1" x14ac:dyDescent="0.25">
      <c r="B3" s="70" t="s">
        <v>661</v>
      </c>
      <c r="C3" s="70"/>
      <c r="D3" s="70"/>
      <c r="E3" s="70"/>
      <c r="F3" s="70"/>
      <c r="G3" s="70"/>
      <c r="H3" s="70"/>
    </row>
    <row r="4" spans="2:8" x14ac:dyDescent="0.25">
      <c r="B4" s="10" t="s">
        <v>369</v>
      </c>
      <c r="C4" s="6"/>
    </row>
    <row r="5" spans="2:8" ht="54" customHeight="1" x14ac:dyDescent="0.25">
      <c r="B5" s="11" t="s">
        <v>370</v>
      </c>
      <c r="C5" s="5"/>
    </row>
    <row r="6" spans="2:8" ht="15.05" customHeight="1" x14ac:dyDescent="0.25"/>
    <row r="7" spans="2:8" ht="14" x14ac:dyDescent="0.3">
      <c r="B7" s="15"/>
    </row>
  </sheetData>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E2DA-6D4C-4FF7-B91E-88B6AA2299CB}">
  <sheetPr codeName="Hoja25"/>
  <dimension ref="B2:H31"/>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10.09765625" style="2" customWidth="1"/>
    <col min="3" max="3" width="11.3984375" style="2"/>
    <col min="4" max="4" width="13.59765625" style="9" customWidth="1"/>
    <col min="5" max="5" width="15.69921875" style="9" customWidth="1"/>
    <col min="6" max="6" width="51.8984375" style="9" customWidth="1"/>
    <col min="7" max="16384" width="11.3984375" style="2"/>
  </cols>
  <sheetData>
    <row r="2" spans="2:8" x14ac:dyDescent="0.25">
      <c r="D2" s="8"/>
      <c r="E2" s="8"/>
      <c r="F2" s="8"/>
    </row>
    <row r="3" spans="2:8" ht="35.200000000000003" customHeight="1" x14ac:dyDescent="0.25">
      <c r="B3" s="70" t="s">
        <v>654</v>
      </c>
      <c r="C3" s="70"/>
      <c r="D3" s="70"/>
      <c r="E3" s="70"/>
      <c r="F3" s="70"/>
      <c r="G3" s="70"/>
      <c r="H3" s="70"/>
    </row>
    <row r="4" spans="2:8" x14ac:dyDescent="0.25">
      <c r="B4" s="10" t="s">
        <v>393</v>
      </c>
      <c r="C4" s="6"/>
      <c r="D4" s="8"/>
      <c r="E4" s="8"/>
      <c r="F4" s="8"/>
    </row>
    <row r="5" spans="2:8" ht="27" customHeight="1" x14ac:dyDescent="0.25">
      <c r="B5" s="11" t="s">
        <v>394</v>
      </c>
      <c r="C5" s="5"/>
      <c r="D5" s="8"/>
      <c r="E5" s="8"/>
    </row>
    <row r="6" spans="2:8" ht="15.05" customHeight="1" x14ac:dyDescent="0.35">
      <c r="D6" s="36"/>
      <c r="E6" s="37"/>
      <c r="F6" s="37"/>
      <c r="G6" s="7"/>
      <c r="H6" s="7"/>
    </row>
    <row r="7" spans="2:8" ht="14" x14ac:dyDescent="0.3">
      <c r="B7" s="15"/>
      <c r="D7" s="68" t="s">
        <v>362</v>
      </c>
      <c r="E7" s="68" t="s">
        <v>371</v>
      </c>
      <c r="F7" s="68" t="s">
        <v>372</v>
      </c>
      <c r="G7" s="51"/>
    </row>
    <row r="8" spans="2:8" ht="14" x14ac:dyDescent="0.3">
      <c r="D8" s="105" t="s">
        <v>373</v>
      </c>
      <c r="E8" s="132">
        <v>1.1581225109919201E-2</v>
      </c>
      <c r="F8" s="132">
        <v>9.8369890914112121E-2</v>
      </c>
      <c r="G8" s="51"/>
    </row>
    <row r="9" spans="2:8" ht="14" x14ac:dyDescent="0.3">
      <c r="D9" s="105" t="s">
        <v>374</v>
      </c>
      <c r="E9" s="132">
        <v>3.7775762379169464E-2</v>
      </c>
      <c r="F9" s="132">
        <v>3.5977106094360352</v>
      </c>
      <c r="G9" s="51"/>
    </row>
    <row r="10" spans="2:8" ht="14" x14ac:dyDescent="0.3">
      <c r="D10" s="105" t="s">
        <v>375</v>
      </c>
      <c r="E10" s="132">
        <v>0.27226760983467102</v>
      </c>
      <c r="F10" s="132">
        <v>3.0239832401275635</v>
      </c>
      <c r="G10" s="51"/>
    </row>
    <row r="11" spans="2:8" ht="14" x14ac:dyDescent="0.3">
      <c r="D11" s="105" t="s">
        <v>376</v>
      </c>
      <c r="E11" s="132">
        <v>0.32765400409698486</v>
      </c>
      <c r="F11" s="132">
        <v>5.5693068504333496</v>
      </c>
      <c r="G11" s="51"/>
    </row>
    <row r="12" spans="2:8" ht="14" x14ac:dyDescent="0.3">
      <c r="D12" s="105" t="s">
        <v>377</v>
      </c>
      <c r="E12" s="132">
        <v>0.34644195437431335</v>
      </c>
      <c r="F12" s="132">
        <v>0</v>
      </c>
      <c r="G12" s="51"/>
    </row>
    <row r="13" spans="2:8" ht="14" x14ac:dyDescent="0.3">
      <c r="D13" s="105" t="s">
        <v>378</v>
      </c>
      <c r="E13" s="132">
        <v>0.37373736500740051</v>
      </c>
      <c r="F13" s="132">
        <v>6.1787643432617188</v>
      </c>
      <c r="G13" s="51"/>
    </row>
    <row r="14" spans="2:8" ht="14" x14ac:dyDescent="0.3">
      <c r="D14" s="105" t="s">
        <v>379</v>
      </c>
      <c r="E14" s="132">
        <v>0.39913231134414673</v>
      </c>
      <c r="F14" s="132">
        <v>10.821847915649414</v>
      </c>
      <c r="G14" s="51"/>
    </row>
    <row r="15" spans="2:8" ht="14" x14ac:dyDescent="0.3">
      <c r="D15" s="105" t="s">
        <v>380</v>
      </c>
      <c r="E15" s="132">
        <v>0.76822966337203979</v>
      </c>
      <c r="F15" s="132">
        <v>15.072237014770508</v>
      </c>
      <c r="G15" s="51"/>
    </row>
    <row r="16" spans="2:8" ht="14" x14ac:dyDescent="0.3">
      <c r="D16" s="105" t="s">
        <v>381</v>
      </c>
      <c r="E16" s="132">
        <v>1.1187072992324829</v>
      </c>
      <c r="F16" s="132">
        <v>11.373011589050293</v>
      </c>
      <c r="G16" s="51"/>
    </row>
    <row r="17" spans="4:7" ht="14" x14ac:dyDescent="0.3">
      <c r="D17" s="105" t="s">
        <v>382</v>
      </c>
      <c r="E17" s="132">
        <v>1.9869605302810669</v>
      </c>
      <c r="F17" s="132">
        <v>12.395543098449707</v>
      </c>
      <c r="G17" s="51"/>
    </row>
    <row r="18" spans="4:7" ht="14" x14ac:dyDescent="0.3">
      <c r="D18" s="105" t="s">
        <v>383</v>
      </c>
      <c r="E18" s="132">
        <v>2.0542919635772705</v>
      </c>
      <c r="F18" s="132">
        <v>6.3876652717590332</v>
      </c>
      <c r="G18" s="51"/>
    </row>
    <row r="19" spans="4:7" ht="14" x14ac:dyDescent="0.3">
      <c r="D19" s="105" t="s">
        <v>384</v>
      </c>
      <c r="E19" s="132">
        <v>2.2457504272460938</v>
      </c>
      <c r="F19" s="132">
        <v>22.619388580322266</v>
      </c>
      <c r="G19" s="51"/>
    </row>
    <row r="20" spans="4:7" ht="14" x14ac:dyDescent="0.3">
      <c r="D20" s="105" t="s">
        <v>385</v>
      </c>
      <c r="E20" s="132">
        <v>2.2886548042297363</v>
      </c>
      <c r="F20" s="132">
        <v>8.9773874282836914</v>
      </c>
      <c r="G20" s="51"/>
    </row>
    <row r="21" spans="4:7" ht="14" x14ac:dyDescent="0.3">
      <c r="D21" s="105" t="s">
        <v>386</v>
      </c>
      <c r="E21" s="132">
        <v>2.4800491333007813</v>
      </c>
      <c r="F21" s="132">
        <v>24.163026809692383</v>
      </c>
      <c r="G21" s="51"/>
    </row>
    <row r="22" spans="4:7" ht="14" x14ac:dyDescent="0.3">
      <c r="D22" s="105" t="s">
        <v>387</v>
      </c>
      <c r="E22" s="132">
        <v>2.6694502830505371</v>
      </c>
      <c r="F22" s="132">
        <v>6.6066064834594727</v>
      </c>
      <c r="G22" s="51"/>
    </row>
    <row r="23" spans="4:7" ht="14" x14ac:dyDescent="0.3">
      <c r="D23" s="105" t="s">
        <v>388</v>
      </c>
      <c r="E23" s="132">
        <v>2.9783394336700439</v>
      </c>
      <c r="F23" s="132">
        <v>9.2417058944702148</v>
      </c>
      <c r="G23" s="51"/>
    </row>
    <row r="24" spans="4:7" ht="14" x14ac:dyDescent="0.3">
      <c r="D24" s="105" t="s">
        <v>389</v>
      </c>
      <c r="E24" s="132">
        <v>3.6797385215759277</v>
      </c>
      <c r="F24" s="132">
        <v>14.209183692932129</v>
      </c>
      <c r="G24" s="51"/>
    </row>
    <row r="25" spans="4:7" ht="14" x14ac:dyDescent="0.3">
      <c r="D25" s="105" t="s">
        <v>390</v>
      </c>
      <c r="E25" s="132">
        <v>26.984127044677734</v>
      </c>
      <c r="F25" s="132">
        <v>14.285714149475098</v>
      </c>
      <c r="G25" s="51"/>
    </row>
    <row r="26" spans="4:7" ht="14" x14ac:dyDescent="0.3">
      <c r="D26" s="105" t="s">
        <v>391</v>
      </c>
      <c r="E26" s="132" t="s">
        <v>395</v>
      </c>
      <c r="F26" s="132" t="s">
        <v>395</v>
      </c>
      <c r="G26" s="51"/>
    </row>
    <row r="27" spans="4:7" ht="14" x14ac:dyDescent="0.3">
      <c r="D27" s="105" t="s">
        <v>392</v>
      </c>
      <c r="E27" s="132" t="s">
        <v>395</v>
      </c>
      <c r="F27" s="132" t="s">
        <v>395</v>
      </c>
      <c r="G27" s="51"/>
    </row>
    <row r="28" spans="4:7" ht="14" x14ac:dyDescent="0.3">
      <c r="G28" s="51"/>
    </row>
    <row r="29" spans="4:7" ht="14" x14ac:dyDescent="0.3">
      <c r="D29"/>
      <c r="E29"/>
      <c r="F29"/>
      <c r="G29"/>
    </row>
    <row r="30" spans="4:7" ht="14" x14ac:dyDescent="0.3">
      <c r="D30"/>
      <c r="E30"/>
      <c r="F30"/>
      <c r="G30"/>
    </row>
    <row r="31" spans="4:7" ht="14" x14ac:dyDescent="0.3">
      <c r="D31"/>
      <c r="E31"/>
      <c r="F31"/>
      <c r="G31"/>
    </row>
  </sheetData>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8AC0-DB58-4935-9FB6-ABD2F6D080C1}">
  <sheetPr codeName="Hoja26"/>
  <dimension ref="B2:H31"/>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1.69921875" style="2" customWidth="1"/>
    <col min="3" max="3" width="11.3984375" style="2"/>
    <col min="4" max="4" width="29.3984375" style="30" customWidth="1"/>
    <col min="5" max="5" width="32.59765625" style="9" customWidth="1"/>
    <col min="6" max="6" width="11.69921875" style="9" bestFit="1" customWidth="1"/>
    <col min="7" max="16384" width="11.3984375" style="2"/>
  </cols>
  <sheetData>
    <row r="2" spans="2:8" x14ac:dyDescent="0.25">
      <c r="C2" s="3"/>
      <c r="D2" s="3"/>
      <c r="E2" s="3"/>
      <c r="F2" s="3"/>
      <c r="G2" s="3"/>
      <c r="H2" s="3"/>
    </row>
    <row r="3" spans="2:8" ht="35.200000000000003" customHeight="1" x14ac:dyDescent="0.25">
      <c r="B3" s="69" t="s">
        <v>398</v>
      </c>
      <c r="C3" s="3"/>
      <c r="D3" s="3"/>
      <c r="E3" s="3"/>
      <c r="F3" s="3"/>
      <c r="G3" s="3"/>
      <c r="H3" s="3"/>
    </row>
    <row r="4" spans="2:8" x14ac:dyDescent="0.25">
      <c r="B4" s="57" t="s">
        <v>396</v>
      </c>
      <c r="C4" s="6"/>
      <c r="D4" s="52"/>
      <c r="E4" s="3"/>
      <c r="F4" s="8"/>
    </row>
    <row r="5" spans="2:8" ht="27" customHeight="1" x14ac:dyDescent="0.25">
      <c r="B5" s="11" t="s">
        <v>397</v>
      </c>
      <c r="C5" s="5"/>
      <c r="D5" s="52"/>
      <c r="E5" s="3"/>
    </row>
    <row r="6" spans="2:8" ht="15.05" customHeight="1" x14ac:dyDescent="0.3">
      <c r="D6" s="35"/>
      <c r="E6" s="2"/>
      <c r="F6" s="2"/>
      <c r="H6" s="7"/>
    </row>
    <row r="7" spans="2:8" ht="14" x14ac:dyDescent="0.3">
      <c r="B7" s="15"/>
      <c r="D7" s="79" t="s">
        <v>362</v>
      </c>
      <c r="E7" s="68" t="s">
        <v>399</v>
      </c>
      <c r="F7" s="2"/>
    </row>
    <row r="8" spans="2:8" x14ac:dyDescent="0.25">
      <c r="D8" s="72" t="s">
        <v>344</v>
      </c>
      <c r="E8" s="131">
        <v>19.109109133612264</v>
      </c>
      <c r="F8" s="2"/>
    </row>
    <row r="9" spans="2:8" x14ac:dyDescent="0.25">
      <c r="D9" s="72" t="s">
        <v>346</v>
      </c>
      <c r="E9" s="131">
        <v>14.461827328064874</v>
      </c>
      <c r="F9" s="2"/>
    </row>
    <row r="10" spans="2:8" x14ac:dyDescent="0.25">
      <c r="D10" s="72" t="s">
        <v>348</v>
      </c>
      <c r="E10" s="131">
        <v>20.001098878798853</v>
      </c>
      <c r="F10" s="2"/>
    </row>
    <row r="11" spans="2:8" x14ac:dyDescent="0.25">
      <c r="D11" s="72" t="s">
        <v>349</v>
      </c>
      <c r="E11" s="131">
        <v>15.630356539336926</v>
      </c>
      <c r="F11" s="2"/>
    </row>
    <row r="12" spans="2:8" x14ac:dyDescent="0.25">
      <c r="D12" s="72" t="s">
        <v>351</v>
      </c>
      <c r="E12" s="131">
        <v>19.638950451870222</v>
      </c>
      <c r="F12" s="2"/>
    </row>
    <row r="13" spans="2:8" x14ac:dyDescent="0.25">
      <c r="D13" s="72" t="s">
        <v>352</v>
      </c>
      <c r="E13" s="131">
        <v>21.737948593900732</v>
      </c>
      <c r="F13" s="2"/>
    </row>
    <row r="14" spans="2:8" x14ac:dyDescent="0.25">
      <c r="D14" s="72" t="s">
        <v>354</v>
      </c>
      <c r="E14" s="131">
        <v>18.806388131657481</v>
      </c>
      <c r="F14" s="2"/>
    </row>
    <row r="15" spans="2:8" x14ac:dyDescent="0.25">
      <c r="D15" s="72" t="s">
        <v>343</v>
      </c>
      <c r="E15" s="131">
        <v>7.9094651570686931</v>
      </c>
      <c r="F15" s="2"/>
    </row>
    <row r="16" spans="2:8" x14ac:dyDescent="0.25">
      <c r="D16" s="72" t="s">
        <v>356</v>
      </c>
      <c r="E16" s="131">
        <v>14.332925041749478</v>
      </c>
      <c r="F16" s="2"/>
    </row>
    <row r="17" spans="3:8" x14ac:dyDescent="0.25">
      <c r="D17" s="72" t="s">
        <v>357</v>
      </c>
      <c r="E17" s="131">
        <v>21.184536638076626</v>
      </c>
      <c r="F17" s="2"/>
    </row>
    <row r="18" spans="3:8" x14ac:dyDescent="0.25">
      <c r="D18" s="72" t="s">
        <v>358</v>
      </c>
      <c r="E18" s="131">
        <v>18.444667792792632</v>
      </c>
      <c r="F18" s="2"/>
    </row>
    <row r="19" spans="3:8" x14ac:dyDescent="0.25">
      <c r="D19" s="72" t="s">
        <v>360</v>
      </c>
      <c r="E19" s="131">
        <v>31.153746511293221</v>
      </c>
      <c r="F19" s="2"/>
    </row>
    <row r="20" spans="3:8" x14ac:dyDescent="0.25">
      <c r="D20" s="72" t="s">
        <v>353</v>
      </c>
      <c r="E20" s="131">
        <v>16.507461835491508</v>
      </c>
      <c r="F20" s="2"/>
    </row>
    <row r="21" spans="3:8" x14ac:dyDescent="0.25">
      <c r="D21" s="72" t="s">
        <v>359</v>
      </c>
      <c r="E21" s="131">
        <v>21.015458297085818</v>
      </c>
      <c r="F21" s="2"/>
    </row>
    <row r="22" spans="3:8" x14ac:dyDescent="0.25">
      <c r="D22" s="72" t="s">
        <v>355</v>
      </c>
      <c r="E22" s="131">
        <v>17.653843408084395</v>
      </c>
      <c r="F22" s="2"/>
    </row>
    <row r="23" spans="3:8" x14ac:dyDescent="0.25">
      <c r="D23" s="72" t="s">
        <v>345</v>
      </c>
      <c r="E23" s="131">
        <v>6.6666665077209473</v>
      </c>
      <c r="F23" s="2"/>
    </row>
    <row r="24" spans="3:8" x14ac:dyDescent="0.25">
      <c r="D24" s="72" t="s">
        <v>347</v>
      </c>
      <c r="E24" s="131">
        <v>6.5170535885463448</v>
      </c>
      <c r="F24" s="2"/>
    </row>
    <row r="25" spans="3:8" x14ac:dyDescent="0.25">
      <c r="D25" s="72" t="s">
        <v>350</v>
      </c>
      <c r="E25" s="131">
        <v>21.692429252897714</v>
      </c>
      <c r="F25" s="2"/>
    </row>
    <row r="26" spans="3:8" x14ac:dyDescent="0.25">
      <c r="D26" s="72" t="s">
        <v>361</v>
      </c>
      <c r="E26" s="131">
        <v>32.039353674662529</v>
      </c>
      <c r="F26" s="2"/>
    </row>
    <row r="27" spans="3:8" x14ac:dyDescent="0.25">
      <c r="C27" s="9"/>
      <c r="D27" s="9"/>
      <c r="F27" s="2"/>
      <c r="H27" s="9"/>
    </row>
    <row r="28" spans="3:8" x14ac:dyDescent="0.25">
      <c r="C28" s="9"/>
      <c r="D28" s="9"/>
      <c r="F28" s="2"/>
      <c r="H28" s="9"/>
    </row>
    <row r="29" spans="3:8" x14ac:dyDescent="0.25">
      <c r="C29" s="9"/>
      <c r="D29" s="9"/>
      <c r="F29" s="2"/>
      <c r="H29" s="9"/>
    </row>
    <row r="30" spans="3:8" x14ac:dyDescent="0.25">
      <c r="C30" s="9"/>
      <c r="D30" s="9"/>
      <c r="F30" s="2"/>
      <c r="H30" s="9"/>
    </row>
    <row r="31" spans="3:8" x14ac:dyDescent="0.25">
      <c r="F31" s="2"/>
    </row>
  </sheetData>
  <sortState xmlns:xlrd2="http://schemas.microsoft.com/office/spreadsheetml/2017/richdata2" ref="D8:E26">
    <sortCondition ref="D8:D26"/>
  </sortState>
  <pageMargins left="0.7" right="0.7" top="0.75" bottom="0.75" header="0.3" footer="0.3"/>
  <pageSetup paperSize="9"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13C8-D1B8-446D-9B79-3C03077B2A80}">
  <sheetPr codeName="Hoja27"/>
  <dimension ref="B2:H30"/>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0.69921875" style="2" customWidth="1"/>
    <col min="3" max="3" width="14.59765625" style="2" customWidth="1"/>
    <col min="4" max="4" width="9.59765625" style="9" customWidth="1"/>
    <col min="5" max="5" width="13.59765625" style="9" customWidth="1"/>
    <col min="6" max="6" width="15.69921875" style="9" customWidth="1"/>
    <col min="7" max="7" width="16.296875" style="2" customWidth="1"/>
    <col min="8" max="8" width="15.296875" style="2" customWidth="1"/>
    <col min="9" max="16384" width="11.3984375" style="2"/>
  </cols>
  <sheetData>
    <row r="2" spans="2:8" x14ac:dyDescent="0.25">
      <c r="D2" s="3"/>
      <c r="E2" s="3"/>
      <c r="F2" s="3"/>
    </row>
    <row r="3" spans="2:8" ht="19.5" customHeight="1" x14ac:dyDescent="0.25">
      <c r="B3" s="48" t="s">
        <v>404</v>
      </c>
      <c r="C3" s="27"/>
      <c r="D3" s="27"/>
      <c r="E3" s="27"/>
      <c r="F3" s="27"/>
    </row>
    <row r="4" spans="2:8" x14ac:dyDescent="0.25">
      <c r="B4" s="10" t="s">
        <v>405</v>
      </c>
      <c r="C4" s="6"/>
      <c r="D4" s="3"/>
      <c r="E4" s="3"/>
      <c r="F4" s="3"/>
    </row>
    <row r="5" spans="2:8" ht="27" customHeight="1" x14ac:dyDescent="0.25">
      <c r="B5" s="11"/>
      <c r="C5" s="5"/>
      <c r="D5" s="3"/>
      <c r="E5" s="3"/>
    </row>
    <row r="6" spans="2:8" ht="15.05" customHeight="1" x14ac:dyDescent="0.3">
      <c r="D6" s="15"/>
      <c r="E6" s="2"/>
      <c r="F6" s="2"/>
    </row>
    <row r="7" spans="2:8" ht="14" x14ac:dyDescent="0.3">
      <c r="B7" s="15"/>
      <c r="D7" s="68" t="s">
        <v>362</v>
      </c>
      <c r="E7" s="68" t="s">
        <v>400</v>
      </c>
      <c r="F7" s="68" t="s">
        <v>401</v>
      </c>
      <c r="G7" s="68" t="s">
        <v>402</v>
      </c>
      <c r="H7" s="68" t="s">
        <v>403</v>
      </c>
    </row>
    <row r="8" spans="2:8" x14ac:dyDescent="0.25">
      <c r="D8" s="72" t="s">
        <v>235</v>
      </c>
      <c r="E8" s="76">
        <v>151712</v>
      </c>
      <c r="F8" s="76">
        <v>164894</v>
      </c>
      <c r="G8" s="76">
        <v>65956</v>
      </c>
      <c r="H8" s="76">
        <v>37850</v>
      </c>
    </row>
    <row r="9" spans="2:8" x14ac:dyDescent="0.25">
      <c r="D9" s="129" t="s">
        <v>387</v>
      </c>
      <c r="E9" s="130">
        <v>53738</v>
      </c>
      <c r="F9" s="130">
        <v>33318</v>
      </c>
      <c r="G9" s="130">
        <v>0</v>
      </c>
      <c r="H9" s="130">
        <v>12</v>
      </c>
    </row>
    <row r="10" spans="2:8" x14ac:dyDescent="0.25">
      <c r="D10" s="72" t="s">
        <v>380</v>
      </c>
      <c r="E10" s="76">
        <v>3127</v>
      </c>
      <c r="F10" s="76">
        <v>38167</v>
      </c>
      <c r="G10" s="76">
        <v>14655</v>
      </c>
      <c r="H10" s="76">
        <v>11107</v>
      </c>
    </row>
    <row r="11" spans="2:8" x14ac:dyDescent="0.25">
      <c r="D11" s="129" t="s">
        <v>374</v>
      </c>
      <c r="E11" s="130">
        <v>2192</v>
      </c>
      <c r="F11" s="130">
        <v>22276</v>
      </c>
      <c r="G11" s="130">
        <v>28723</v>
      </c>
      <c r="H11" s="130">
        <v>8385</v>
      </c>
    </row>
    <row r="12" spans="2:8" x14ac:dyDescent="0.25">
      <c r="D12" s="72" t="s">
        <v>385</v>
      </c>
      <c r="E12" s="76">
        <v>37231</v>
      </c>
      <c r="F12" s="76">
        <v>11198</v>
      </c>
      <c r="G12" s="76">
        <v>944</v>
      </c>
      <c r="H12" s="76">
        <v>2976</v>
      </c>
    </row>
    <row r="13" spans="2:8" x14ac:dyDescent="0.25">
      <c r="D13" s="129" t="s">
        <v>384</v>
      </c>
      <c r="E13" s="130">
        <v>14476</v>
      </c>
      <c r="F13" s="130">
        <v>9916</v>
      </c>
      <c r="G13" s="130">
        <v>3454</v>
      </c>
      <c r="H13" s="130">
        <v>2220</v>
      </c>
    </row>
    <row r="14" spans="2:8" x14ac:dyDescent="0.25">
      <c r="D14" s="72" t="s">
        <v>389</v>
      </c>
      <c r="E14" s="76">
        <v>5945</v>
      </c>
      <c r="F14" s="76">
        <v>10804</v>
      </c>
      <c r="G14" s="76">
        <v>3996</v>
      </c>
      <c r="H14" s="76">
        <v>1</v>
      </c>
    </row>
    <row r="15" spans="2:8" x14ac:dyDescent="0.25">
      <c r="D15" s="129" t="s">
        <v>379</v>
      </c>
      <c r="E15" s="130">
        <v>6718</v>
      </c>
      <c r="F15" s="130">
        <v>6657</v>
      </c>
      <c r="G15" s="130">
        <v>104</v>
      </c>
      <c r="H15" s="130">
        <v>1250</v>
      </c>
    </row>
    <row r="16" spans="2:8" x14ac:dyDescent="0.25">
      <c r="D16" s="72" t="s">
        <v>377</v>
      </c>
      <c r="E16" s="76">
        <v>6958</v>
      </c>
      <c r="F16" s="76">
        <v>4593</v>
      </c>
      <c r="G16" s="76">
        <v>0</v>
      </c>
      <c r="H16" s="76">
        <v>0</v>
      </c>
    </row>
    <row r="17" spans="4:8" x14ac:dyDescent="0.25">
      <c r="D17" s="129" t="s">
        <v>378</v>
      </c>
      <c r="E17" s="130">
        <v>1675</v>
      </c>
      <c r="F17" s="130">
        <v>8382</v>
      </c>
      <c r="G17" s="130">
        <v>1243</v>
      </c>
      <c r="H17" s="130">
        <v>1184</v>
      </c>
    </row>
    <row r="18" spans="4:8" x14ac:dyDescent="0.25">
      <c r="D18" s="72" t="s">
        <v>391</v>
      </c>
      <c r="E18" s="76">
        <v>3693</v>
      </c>
      <c r="F18" s="76">
        <v>3650</v>
      </c>
      <c r="G18" s="76">
        <v>3120</v>
      </c>
      <c r="H18" s="76">
        <v>1916</v>
      </c>
    </row>
    <row r="19" spans="4:8" x14ac:dyDescent="0.25">
      <c r="D19" s="129" t="s">
        <v>386</v>
      </c>
      <c r="E19" s="130">
        <v>5753</v>
      </c>
      <c r="F19" s="130">
        <v>2664</v>
      </c>
      <c r="G19" s="130">
        <v>659</v>
      </c>
      <c r="H19" s="130">
        <v>1053</v>
      </c>
    </row>
    <row r="20" spans="4:8" x14ac:dyDescent="0.25">
      <c r="D20" s="72" t="s">
        <v>375</v>
      </c>
      <c r="E20" s="76">
        <v>6519</v>
      </c>
      <c r="F20" s="76">
        <v>1162</v>
      </c>
      <c r="G20" s="76">
        <v>1371</v>
      </c>
      <c r="H20" s="76">
        <v>889</v>
      </c>
    </row>
    <row r="21" spans="4:8" x14ac:dyDescent="0.25">
      <c r="D21" s="129" t="s">
        <v>376</v>
      </c>
      <c r="E21" s="130">
        <v>115</v>
      </c>
      <c r="F21" s="130">
        <v>2103</v>
      </c>
      <c r="G21" s="130">
        <v>5013</v>
      </c>
      <c r="H21" s="130">
        <v>2558</v>
      </c>
    </row>
    <row r="22" spans="4:8" x14ac:dyDescent="0.25">
      <c r="D22" s="72" t="s">
        <v>381</v>
      </c>
      <c r="E22" s="76">
        <v>2</v>
      </c>
      <c r="F22" s="76">
        <v>4601</v>
      </c>
      <c r="G22" s="76">
        <v>2335</v>
      </c>
      <c r="H22" s="76">
        <v>3966</v>
      </c>
    </row>
    <row r="23" spans="4:8" x14ac:dyDescent="0.25">
      <c r="D23" s="129" t="s">
        <v>382</v>
      </c>
      <c r="E23" s="130">
        <v>1262</v>
      </c>
      <c r="F23" s="130">
        <v>2986</v>
      </c>
      <c r="G23" s="130">
        <v>29</v>
      </c>
      <c r="H23" s="130">
        <v>158</v>
      </c>
    </row>
    <row r="24" spans="4:8" x14ac:dyDescent="0.25">
      <c r="D24" s="72" t="s">
        <v>388</v>
      </c>
      <c r="E24" s="76">
        <v>1881</v>
      </c>
      <c r="F24" s="76">
        <v>1019</v>
      </c>
      <c r="G24" s="76">
        <v>0</v>
      </c>
      <c r="H24" s="76">
        <v>34</v>
      </c>
    </row>
    <row r="25" spans="4:8" x14ac:dyDescent="0.25">
      <c r="D25" s="129" t="s">
        <v>383</v>
      </c>
      <c r="E25" s="130">
        <v>345</v>
      </c>
      <c r="F25" s="130">
        <v>1376</v>
      </c>
      <c r="G25" s="130">
        <v>306</v>
      </c>
      <c r="H25" s="130">
        <v>139</v>
      </c>
    </row>
    <row r="26" spans="4:8" x14ac:dyDescent="0.25">
      <c r="D26" s="72" t="s">
        <v>390</v>
      </c>
      <c r="E26" s="76">
        <v>82</v>
      </c>
      <c r="F26" s="76">
        <v>1</v>
      </c>
      <c r="G26" s="76">
        <v>0</v>
      </c>
      <c r="H26" s="76">
        <v>0</v>
      </c>
    </row>
    <row r="27" spans="4:8" x14ac:dyDescent="0.25">
      <c r="D27" s="129" t="s">
        <v>392</v>
      </c>
      <c r="E27" s="130">
        <v>0</v>
      </c>
      <c r="F27" s="130">
        <v>21</v>
      </c>
      <c r="G27" s="130">
        <v>4</v>
      </c>
      <c r="H27" s="130">
        <v>2</v>
      </c>
    </row>
    <row r="28" spans="4:8" x14ac:dyDescent="0.25">
      <c r="D28" s="2"/>
      <c r="E28" s="2"/>
      <c r="F28" s="2"/>
    </row>
    <row r="29" spans="4:8" x14ac:dyDescent="0.25">
      <c r="D29" s="2"/>
      <c r="E29" s="2"/>
      <c r="F29" s="2"/>
    </row>
    <row r="30" spans="4:8" x14ac:dyDescent="0.25">
      <c r="D30" s="2"/>
      <c r="E30" s="2"/>
      <c r="F30" s="2"/>
    </row>
  </sheetData>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A3C6-46AC-421D-9B5D-F2960F6DEF64}">
  <sheetPr codeName="Hoja28"/>
  <dimension ref="B2:H32"/>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1.59765625" style="2" customWidth="1"/>
    <col min="3" max="3" width="10.3984375" style="2" bestFit="1" customWidth="1"/>
    <col min="4" max="4" width="25.09765625" style="9" bestFit="1" customWidth="1"/>
    <col min="5" max="5" width="15.69921875" style="9" customWidth="1"/>
    <col min="6" max="6" width="25.69921875" style="9" customWidth="1"/>
    <col min="7" max="16384" width="11.3984375" style="2"/>
  </cols>
  <sheetData>
    <row r="2" spans="2:8" x14ac:dyDescent="0.25">
      <c r="D2" s="8"/>
      <c r="E2" s="8"/>
      <c r="F2" s="8"/>
    </row>
    <row r="3" spans="2:8" ht="19.5" customHeight="1" x14ac:dyDescent="0.25">
      <c r="B3" s="48" t="s">
        <v>632</v>
      </c>
      <c r="C3" s="48"/>
      <c r="D3" s="48"/>
      <c r="E3" s="48"/>
      <c r="F3" s="48"/>
    </row>
    <row r="4" spans="2:8" x14ac:dyDescent="0.25">
      <c r="B4" s="10" t="s">
        <v>256</v>
      </c>
      <c r="C4" s="6"/>
      <c r="D4" s="8"/>
      <c r="E4" s="8"/>
      <c r="F4" s="8"/>
    </row>
    <row r="5" spans="2:8" x14ac:dyDescent="0.25">
      <c r="B5" s="57"/>
      <c r="C5" s="6"/>
      <c r="D5" s="8"/>
      <c r="E5" s="8"/>
      <c r="F5" s="8"/>
    </row>
    <row r="6" spans="2:8" ht="27" customHeight="1" x14ac:dyDescent="0.25">
      <c r="B6" s="11"/>
      <c r="C6" s="5"/>
      <c r="D6" s="8"/>
      <c r="E6" s="8"/>
    </row>
    <row r="7" spans="2:8" ht="33.049999999999997" customHeight="1" x14ac:dyDescent="0.25">
      <c r="B7" s="59" t="s">
        <v>408</v>
      </c>
      <c r="C7" s="59" t="s">
        <v>409</v>
      </c>
      <c r="D7" s="59" t="s">
        <v>68</v>
      </c>
      <c r="E7" s="59" t="s">
        <v>410</v>
      </c>
      <c r="F7" s="59" t="s">
        <v>411</v>
      </c>
      <c r="G7" s="7"/>
      <c r="H7" s="7"/>
    </row>
    <row r="8" spans="2:8" ht="45.8" customHeight="1" x14ac:dyDescent="0.25">
      <c r="B8" s="105" t="s">
        <v>412</v>
      </c>
      <c r="C8" s="105" t="s">
        <v>413</v>
      </c>
      <c r="D8" s="106" t="s">
        <v>414</v>
      </c>
      <c r="E8" s="73">
        <v>0.5</v>
      </c>
      <c r="F8" s="106" t="s">
        <v>415</v>
      </c>
    </row>
    <row r="9" spans="2:8" ht="39.799999999999997" customHeight="1" x14ac:dyDescent="0.25">
      <c r="B9" s="105" t="s">
        <v>416</v>
      </c>
      <c r="C9" s="105" t="s">
        <v>417</v>
      </c>
      <c r="D9" s="106" t="s">
        <v>418</v>
      </c>
      <c r="E9" s="73">
        <v>0.95</v>
      </c>
      <c r="F9" s="106" t="s">
        <v>419</v>
      </c>
    </row>
    <row r="10" spans="2:8" ht="39.799999999999997" customHeight="1" x14ac:dyDescent="0.25">
      <c r="B10" s="105" t="s">
        <v>420</v>
      </c>
      <c r="C10" s="105" t="s">
        <v>413</v>
      </c>
      <c r="D10" s="106" t="s">
        <v>421</v>
      </c>
      <c r="E10" s="73">
        <v>0.5</v>
      </c>
      <c r="F10" s="106" t="s">
        <v>422</v>
      </c>
    </row>
    <row r="11" spans="2:8" ht="39.799999999999997" customHeight="1" x14ac:dyDescent="0.25">
      <c r="D11" s="2"/>
      <c r="E11" s="2"/>
      <c r="F11" s="2"/>
    </row>
    <row r="12" spans="2:8" x14ac:dyDescent="0.25">
      <c r="D12" s="2"/>
      <c r="E12" s="2"/>
      <c r="F12" s="2"/>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A265-9122-4EED-9F29-EF67DC9C84B1}">
  <sheetPr codeName="Hoja29"/>
  <dimension ref="B2:H30"/>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5.59765625" style="2" customWidth="1"/>
    <col min="3" max="3" width="38.69921875" style="2" customWidth="1"/>
    <col min="4" max="4" width="10" style="9" customWidth="1"/>
    <col min="5" max="5" width="11.296875" style="2" bestFit="1" customWidth="1"/>
    <col min="6" max="6" width="11.3984375" style="2" bestFit="1" customWidth="1"/>
    <col min="7" max="7" width="11.69921875" style="2" bestFit="1" customWidth="1"/>
    <col min="8" max="8" width="10.09765625" style="2" bestFit="1" customWidth="1"/>
    <col min="9" max="16384" width="11.3984375" style="2"/>
  </cols>
  <sheetData>
    <row r="2" spans="2:8" x14ac:dyDescent="0.25">
      <c r="D2" s="3"/>
    </row>
    <row r="3" spans="2:8" ht="35.200000000000003" customHeight="1" x14ac:dyDescent="0.25">
      <c r="B3" s="148" t="s">
        <v>662</v>
      </c>
      <c r="C3" s="148"/>
      <c r="D3" s="148"/>
      <c r="E3" s="148"/>
      <c r="F3" s="148"/>
      <c r="G3" s="148"/>
      <c r="H3" s="148"/>
    </row>
    <row r="4" spans="2:8" x14ac:dyDescent="0.25">
      <c r="B4" s="57" t="s">
        <v>423</v>
      </c>
      <c r="C4" s="55"/>
      <c r="D4" s="3"/>
    </row>
    <row r="5" spans="2:8" ht="27" customHeight="1" x14ac:dyDescent="0.25">
      <c r="B5" s="53" t="s">
        <v>424</v>
      </c>
      <c r="C5" s="54"/>
      <c r="D5" s="3"/>
    </row>
    <row r="6" spans="2:8" ht="14.25" customHeight="1" x14ac:dyDescent="0.3">
      <c r="D6" s="15"/>
    </row>
    <row r="7" spans="2:8" s="56" customFormat="1" ht="22.7" customHeight="1" x14ac:dyDescent="0.3">
      <c r="E7" s="147" t="s">
        <v>429</v>
      </c>
      <c r="F7" s="147"/>
      <c r="G7" s="147" t="s">
        <v>430</v>
      </c>
      <c r="H7" s="147"/>
    </row>
    <row r="8" spans="2:8" s="56" customFormat="1" ht="19.5" customHeight="1" x14ac:dyDescent="0.3">
      <c r="E8" s="90" t="s">
        <v>425</v>
      </c>
      <c r="F8" s="90" t="s">
        <v>426</v>
      </c>
      <c r="G8" s="90" t="s">
        <v>427</v>
      </c>
      <c r="H8" s="90" t="s">
        <v>428</v>
      </c>
    </row>
    <row r="9" spans="2:8" s="56" customFormat="1" ht="19.5" customHeight="1" x14ac:dyDescent="0.3">
      <c r="B9" s="104" t="s">
        <v>450</v>
      </c>
      <c r="C9" s="72" t="s">
        <v>431</v>
      </c>
      <c r="D9" s="98" t="s">
        <v>432</v>
      </c>
      <c r="E9" s="99">
        <v>111655.46579863317</v>
      </c>
      <c r="F9" s="99">
        <v>45934.910098174922</v>
      </c>
      <c r="G9" s="99">
        <v>119538.69174126111</v>
      </c>
      <c r="H9" s="99">
        <v>76500.053251648729</v>
      </c>
    </row>
    <row r="10" spans="2:8" s="56" customFormat="1" ht="19.5" customHeight="1" x14ac:dyDescent="0.3">
      <c r="B10" s="104" t="s">
        <v>433</v>
      </c>
      <c r="C10" s="72" t="s">
        <v>434</v>
      </c>
      <c r="D10" s="98" t="s">
        <v>435</v>
      </c>
      <c r="E10" s="99">
        <v>78356.90285536999</v>
      </c>
      <c r="F10" s="99">
        <v>5740.9909989799999</v>
      </c>
      <c r="G10" s="99">
        <v>181287.12019235999</v>
      </c>
      <c r="H10" s="99">
        <v>25264.448586570001</v>
      </c>
    </row>
    <row r="11" spans="2:8" s="56" customFormat="1" ht="19.5" customHeight="1" x14ac:dyDescent="0.3">
      <c r="B11" s="104" t="s">
        <v>436</v>
      </c>
      <c r="C11" s="105" t="s">
        <v>437</v>
      </c>
      <c r="D11" s="98" t="s">
        <v>438</v>
      </c>
      <c r="E11" s="99">
        <v>701774</v>
      </c>
      <c r="F11" s="99">
        <v>124981</v>
      </c>
      <c r="G11" s="99">
        <v>1516556</v>
      </c>
      <c r="H11" s="99">
        <v>330254</v>
      </c>
    </row>
    <row r="12" spans="2:8" s="56" customFormat="1" ht="19.5" customHeight="1" x14ac:dyDescent="0.3">
      <c r="B12" s="104" t="s">
        <v>439</v>
      </c>
      <c r="C12" s="105" t="s">
        <v>440</v>
      </c>
      <c r="D12" s="98" t="s">
        <v>276</v>
      </c>
      <c r="E12" s="141">
        <v>6.6E-3</v>
      </c>
      <c r="F12" s="141">
        <v>5.9757999999999999E-3</v>
      </c>
      <c r="G12" s="141">
        <v>4.4200000000000003E-3</v>
      </c>
      <c r="H12" s="141">
        <v>4.0000000000000001E-3</v>
      </c>
    </row>
    <row r="13" spans="2:8" s="56" customFormat="1" ht="19.5" customHeight="1" x14ac:dyDescent="0.3">
      <c r="B13" s="104" t="s">
        <v>451</v>
      </c>
      <c r="C13" s="72" t="s">
        <v>441</v>
      </c>
      <c r="D13" s="98" t="s">
        <v>432</v>
      </c>
      <c r="E13" s="99">
        <v>736.92607427097892</v>
      </c>
      <c r="F13" s="99">
        <v>274.49783576467371</v>
      </c>
      <c r="G13" s="99">
        <v>528.36101749637419</v>
      </c>
      <c r="H13" s="99">
        <v>306.00021300659495</v>
      </c>
    </row>
    <row r="14" spans="2:8" s="56" customFormat="1" ht="19.5" customHeight="1" x14ac:dyDescent="0.3">
      <c r="B14" s="104" t="s">
        <v>442</v>
      </c>
      <c r="C14" s="72" t="s">
        <v>443</v>
      </c>
      <c r="D14" s="98" t="s">
        <v>276</v>
      </c>
      <c r="E14" s="140">
        <v>0.5</v>
      </c>
      <c r="F14" s="140">
        <v>0.5</v>
      </c>
      <c r="G14" s="140">
        <v>0.5</v>
      </c>
      <c r="H14" s="140">
        <v>0.5</v>
      </c>
    </row>
    <row r="15" spans="2:8" s="56" customFormat="1" ht="19.5" customHeight="1" x14ac:dyDescent="0.3">
      <c r="B15" s="104" t="s">
        <v>444</v>
      </c>
      <c r="C15" s="72" t="s">
        <v>445</v>
      </c>
      <c r="D15" s="98" t="s">
        <v>278</v>
      </c>
      <c r="E15" s="99">
        <v>3</v>
      </c>
      <c r="F15" s="99">
        <v>3</v>
      </c>
      <c r="G15" s="99">
        <v>5</v>
      </c>
      <c r="H15" s="99">
        <v>5</v>
      </c>
    </row>
    <row r="16" spans="2:8" s="56" customFormat="1" ht="19.5" customHeight="1" x14ac:dyDescent="0.3">
      <c r="B16" s="104" t="s">
        <v>446</v>
      </c>
      <c r="C16" s="100" t="s">
        <v>447</v>
      </c>
      <c r="D16" s="101" t="s">
        <v>432</v>
      </c>
      <c r="E16" s="102">
        <v>1105.3891114064684</v>
      </c>
      <c r="F16" s="102">
        <v>411.74675364701056</v>
      </c>
      <c r="G16" s="102">
        <v>1320.9025437409355</v>
      </c>
      <c r="H16" s="102">
        <v>765.0005325164874</v>
      </c>
    </row>
    <row r="17" spans="2:8" s="56" customFormat="1" ht="29.95" customHeight="1" x14ac:dyDescent="0.3">
      <c r="B17" s="104" t="s">
        <v>452</v>
      </c>
      <c r="C17" s="103" t="s">
        <v>448</v>
      </c>
      <c r="D17" s="101" t="s">
        <v>449</v>
      </c>
      <c r="E17" s="102">
        <v>221.07782228129366</v>
      </c>
      <c r="F17" s="102">
        <v>82.349350729402119</v>
      </c>
      <c r="G17" s="102">
        <v>264.18050874818709</v>
      </c>
      <c r="H17" s="102">
        <v>153.00010650329747</v>
      </c>
    </row>
    <row r="18" spans="2:8" x14ac:dyDescent="0.25">
      <c r="D18" s="2"/>
    </row>
    <row r="19" spans="2:8" x14ac:dyDescent="0.25">
      <c r="D19" s="2"/>
    </row>
    <row r="20" spans="2:8" x14ac:dyDescent="0.25">
      <c r="D20" s="2"/>
    </row>
    <row r="21" spans="2:8" x14ac:dyDescent="0.25">
      <c r="D21" s="2"/>
    </row>
    <row r="22" spans="2:8" x14ac:dyDescent="0.25">
      <c r="D22" s="2"/>
    </row>
    <row r="23" spans="2:8" x14ac:dyDescent="0.25">
      <c r="D23" s="2"/>
    </row>
    <row r="24" spans="2:8" x14ac:dyDescent="0.25">
      <c r="D24" s="2"/>
    </row>
    <row r="25" spans="2:8" x14ac:dyDescent="0.25">
      <c r="D25" s="2"/>
    </row>
    <row r="26" spans="2:8" x14ac:dyDescent="0.25">
      <c r="D26" s="2"/>
    </row>
    <row r="27" spans="2:8" x14ac:dyDescent="0.25">
      <c r="D27" s="2"/>
    </row>
    <row r="28" spans="2:8" x14ac:dyDescent="0.25">
      <c r="D28" s="2"/>
    </row>
    <row r="29" spans="2:8" x14ac:dyDescent="0.25">
      <c r="D29" s="2"/>
    </row>
    <row r="30" spans="2:8" x14ac:dyDescent="0.25">
      <c r="D30" s="2"/>
    </row>
  </sheetData>
  <mergeCells count="3">
    <mergeCell ref="E7:F7"/>
    <mergeCell ref="G7:H7"/>
    <mergeCell ref="B3:H3"/>
  </mergeCells>
  <pageMargins left="0.7" right="0.7" top="0.75" bottom="0.75" header="0.3" footer="0.3"/>
  <pageSetup paperSize="9" orientation="portrait" verticalDpi="0" r:id="rId1"/>
  <ignoredErrors>
    <ignoredError sqref="B10:B1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D80D-AFF9-4A0A-9BAF-33439D5AE783}">
  <sheetPr codeName="Hoja3"/>
  <dimension ref="B2:G27"/>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85.296875" style="2" customWidth="1"/>
    <col min="3" max="3" width="6.59765625" style="2" customWidth="1"/>
    <col min="4" max="4" width="11.3984375" style="9"/>
    <col min="5" max="5" width="17.8984375" style="9" bestFit="1" customWidth="1"/>
    <col min="6" max="6" width="15.59765625" style="9" bestFit="1" customWidth="1"/>
    <col min="7" max="16384" width="11.3984375" style="2"/>
  </cols>
  <sheetData>
    <row r="2" spans="2:7" x14ac:dyDescent="0.25">
      <c r="D2" s="8"/>
      <c r="E2" s="8"/>
      <c r="F2" s="8"/>
    </row>
    <row r="3" spans="2:7" ht="18.8" customHeight="1" x14ac:dyDescent="0.25">
      <c r="B3" s="71" t="s">
        <v>206</v>
      </c>
      <c r="C3" s="5"/>
      <c r="D3" s="8"/>
      <c r="E3" s="8"/>
      <c r="F3" s="8"/>
    </row>
    <row r="4" spans="2:7" x14ac:dyDescent="0.25">
      <c r="B4" s="10" t="s">
        <v>80</v>
      </c>
      <c r="C4" s="6"/>
      <c r="D4" s="8"/>
      <c r="E4" s="8"/>
      <c r="F4" s="8"/>
    </row>
    <row r="5" spans="2:7" ht="27" customHeight="1" x14ac:dyDescent="0.25">
      <c r="B5" s="11" t="s">
        <v>81</v>
      </c>
      <c r="C5" s="5"/>
      <c r="D5" s="8"/>
      <c r="E5" s="8"/>
    </row>
    <row r="6" spans="2:7" ht="15.05" customHeight="1" x14ac:dyDescent="0.25">
      <c r="D6" s="2"/>
      <c r="E6" s="2"/>
      <c r="F6" s="2"/>
      <c r="G6" s="7"/>
    </row>
    <row r="7" spans="2:7" ht="14" x14ac:dyDescent="0.25">
      <c r="D7" s="68" t="s">
        <v>63</v>
      </c>
      <c r="E7" s="68" t="s">
        <v>77</v>
      </c>
      <c r="F7" s="68" t="s">
        <v>78</v>
      </c>
    </row>
    <row r="8" spans="2:7" x14ac:dyDescent="0.25">
      <c r="D8" s="65">
        <v>2018</v>
      </c>
      <c r="E8" s="66">
        <v>469</v>
      </c>
      <c r="F8" s="66">
        <v>10.716819982204438</v>
      </c>
    </row>
    <row r="9" spans="2:7" x14ac:dyDescent="0.25">
      <c r="D9" s="65">
        <v>2019</v>
      </c>
      <c r="E9" s="66">
        <v>922</v>
      </c>
      <c r="F9" s="66">
        <v>25.821819984188082</v>
      </c>
    </row>
    <row r="10" spans="2:7" x14ac:dyDescent="0.25">
      <c r="D10" s="65">
        <v>2020</v>
      </c>
      <c r="E10" s="66">
        <v>10414</v>
      </c>
      <c r="F10" s="66">
        <v>88.170229984188083</v>
      </c>
    </row>
    <row r="11" spans="2:7" x14ac:dyDescent="0.25">
      <c r="D11" s="65">
        <v>2021</v>
      </c>
      <c r="E11" s="66">
        <v>53504</v>
      </c>
      <c r="F11" s="66">
        <v>346.02155898342517</v>
      </c>
    </row>
    <row r="12" spans="2:7" x14ac:dyDescent="0.25">
      <c r="D12" s="65">
        <v>2022</v>
      </c>
      <c r="E12" s="66">
        <v>201900</v>
      </c>
      <c r="F12" s="66">
        <v>1201.7802639834251</v>
      </c>
    </row>
    <row r="13" spans="2:7" x14ac:dyDescent="0.25">
      <c r="D13" s="65">
        <v>2023</v>
      </c>
      <c r="E13" s="66">
        <v>456925</v>
      </c>
      <c r="F13" s="66">
        <v>3156.6618449843563</v>
      </c>
    </row>
    <row r="14" spans="2:7" x14ac:dyDescent="0.25">
      <c r="D14" s="65">
        <v>2024</v>
      </c>
      <c r="E14" s="66">
        <v>642074</v>
      </c>
      <c r="F14" s="66">
        <v>4953.1029850549276</v>
      </c>
    </row>
    <row r="15" spans="2:7" x14ac:dyDescent="0.25">
      <c r="D15" s="65" t="s">
        <v>79</v>
      </c>
      <c r="E15" s="66">
        <v>695789</v>
      </c>
      <c r="F15" s="66">
        <v>5444.3846330549277</v>
      </c>
    </row>
    <row r="16" spans="2:7"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sheetData>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647-D313-473A-9806-D906C59667E3}">
  <sheetPr codeName="Hoja30"/>
  <dimension ref="B2:G32"/>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79.69921875" style="2" customWidth="1"/>
    <col min="3" max="3" width="10.09765625" style="2" customWidth="1"/>
    <col min="4" max="6" width="16.296875" style="9" customWidth="1"/>
    <col min="7" max="7" width="16.296875" style="2" customWidth="1"/>
    <col min="8" max="16384" width="11.3984375" style="2"/>
  </cols>
  <sheetData>
    <row r="2" spans="2:7" x14ac:dyDescent="0.25">
      <c r="D2" s="3"/>
      <c r="E2" s="3"/>
      <c r="F2" s="3"/>
    </row>
    <row r="3" spans="2:7" ht="35.200000000000003" customHeight="1" x14ac:dyDescent="0.25">
      <c r="B3" s="69" t="s">
        <v>454</v>
      </c>
      <c r="D3" s="2"/>
      <c r="E3" s="2"/>
      <c r="F3" s="2"/>
    </row>
    <row r="4" spans="2:7" x14ac:dyDescent="0.25">
      <c r="B4" s="10" t="s">
        <v>455</v>
      </c>
      <c r="C4" s="6"/>
      <c r="D4" s="3"/>
      <c r="E4" s="3"/>
      <c r="F4" s="3"/>
    </row>
    <row r="5" spans="2:7" ht="27" customHeight="1" x14ac:dyDescent="0.25">
      <c r="B5" s="11" t="s">
        <v>456</v>
      </c>
      <c r="C5" s="5"/>
      <c r="D5" s="3"/>
      <c r="E5" s="3"/>
    </row>
    <row r="6" spans="2:7" ht="15.05" customHeight="1" x14ac:dyDescent="0.3">
      <c r="D6" s="15"/>
      <c r="E6" s="2"/>
      <c r="F6" s="2"/>
    </row>
    <row r="7" spans="2:7" ht="14" x14ac:dyDescent="0.3">
      <c r="B7" s="15"/>
      <c r="D7" s="147">
        <v>2021</v>
      </c>
      <c r="E7" s="147"/>
      <c r="F7" s="147">
        <v>2024</v>
      </c>
      <c r="G7" s="147"/>
    </row>
    <row r="8" spans="2:7" ht="14" x14ac:dyDescent="0.25">
      <c r="D8" s="68" t="s">
        <v>313</v>
      </c>
      <c r="E8" s="68" t="s">
        <v>453</v>
      </c>
      <c r="F8" s="68" t="s">
        <v>313</v>
      </c>
      <c r="G8" s="68" t="s">
        <v>453</v>
      </c>
    </row>
    <row r="9" spans="2:7" x14ac:dyDescent="0.25">
      <c r="D9" s="76">
        <v>147</v>
      </c>
      <c r="E9" s="76">
        <v>111</v>
      </c>
      <c r="F9" s="76">
        <v>153</v>
      </c>
      <c r="G9" s="76">
        <v>111</v>
      </c>
    </row>
    <row r="13" spans="2:7" x14ac:dyDescent="0.25">
      <c r="D13" s="2"/>
      <c r="E13" s="2"/>
      <c r="F13" s="2"/>
    </row>
    <row r="14" spans="2:7" x14ac:dyDescent="0.25">
      <c r="D14" s="2"/>
      <c r="E14" s="2"/>
      <c r="F14" s="2"/>
    </row>
    <row r="15" spans="2:7" x14ac:dyDescent="0.25">
      <c r="D15" s="2"/>
      <c r="E15" s="2"/>
      <c r="F15" s="2"/>
    </row>
    <row r="16" spans="2:7"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mergeCells count="2">
    <mergeCell ref="D7:E7"/>
    <mergeCell ref="F7:G7"/>
  </mergeCells>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8248-FAC2-4A25-AEB6-CAC2A4E5DEAA}">
  <sheetPr codeName="Hoja32"/>
  <dimension ref="B3:C7"/>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0.296875" style="2" customWidth="1"/>
    <col min="3" max="16384" width="11.3984375" style="2"/>
  </cols>
  <sheetData>
    <row r="3" spans="2:3" ht="35.200000000000003" customHeight="1" x14ac:dyDescent="0.25">
      <c r="B3" s="69" t="s">
        <v>457</v>
      </c>
    </row>
    <row r="4" spans="2:3" x14ac:dyDescent="0.25">
      <c r="B4" s="10" t="s">
        <v>256</v>
      </c>
      <c r="C4" s="6"/>
    </row>
    <row r="5" spans="2:3" ht="27" customHeight="1" x14ac:dyDescent="0.25">
      <c r="B5" s="11" t="s">
        <v>458</v>
      </c>
      <c r="C5" s="5"/>
    </row>
    <row r="6" spans="2:3" ht="15.05" customHeight="1" x14ac:dyDescent="0.25"/>
    <row r="7" spans="2:3" ht="14" x14ac:dyDescent="0.3">
      <c r="B7" s="15"/>
    </row>
  </sheetData>
  <phoneticPr fontId="1" type="noConversion"/>
  <pageMargins left="0.7" right="0.7" top="0.75" bottom="0.75" header="0.3" footer="0.3"/>
  <pageSetup paperSize="9"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91DE-3E20-4704-805C-41BF9DAD6CFB}">
  <sheetPr codeName="Hoja33"/>
  <dimension ref="B2:G35"/>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1.69921875" style="2" customWidth="1"/>
    <col min="3" max="3" width="11.3984375" style="2"/>
    <col min="4" max="5" width="15.296875" style="9" customWidth="1"/>
    <col min="6" max="8" width="15.296875" style="2" customWidth="1"/>
    <col min="9" max="16384" width="11.3984375" style="2"/>
  </cols>
  <sheetData>
    <row r="2" spans="2:7" x14ac:dyDescent="0.25">
      <c r="D2" s="8"/>
      <c r="E2" s="8"/>
    </row>
    <row r="3" spans="2:7" ht="35.200000000000003" customHeight="1" x14ac:dyDescent="0.25">
      <c r="B3" s="69" t="s">
        <v>460</v>
      </c>
      <c r="D3" s="2"/>
      <c r="E3" s="2"/>
    </row>
    <row r="4" spans="2:7" x14ac:dyDescent="0.25">
      <c r="B4" s="10" t="s">
        <v>459</v>
      </c>
      <c r="C4" s="6"/>
      <c r="D4" s="8"/>
      <c r="E4" s="8"/>
    </row>
    <row r="5" spans="2:7" ht="27" customHeight="1" x14ac:dyDescent="0.25">
      <c r="B5" s="11" t="s">
        <v>660</v>
      </c>
      <c r="C5" s="5"/>
      <c r="D5" s="8"/>
      <c r="E5" s="8"/>
    </row>
    <row r="6" spans="2:7" ht="15.05" customHeight="1" x14ac:dyDescent="0.35">
      <c r="D6" s="36"/>
      <c r="E6" s="37"/>
      <c r="F6" s="7"/>
      <c r="G6" s="7"/>
    </row>
    <row r="7" spans="2:7" ht="14" x14ac:dyDescent="0.3">
      <c r="B7" s="15"/>
      <c r="D7" s="147">
        <v>2021</v>
      </c>
      <c r="E7" s="147"/>
      <c r="F7" s="147">
        <v>2024</v>
      </c>
      <c r="G7" s="147"/>
    </row>
    <row r="8" spans="2:7" ht="14" x14ac:dyDescent="0.25">
      <c r="D8" s="68" t="s">
        <v>313</v>
      </c>
      <c r="E8" s="68" t="s">
        <v>453</v>
      </c>
      <c r="F8" s="68" t="s">
        <v>313</v>
      </c>
      <c r="G8" s="68" t="s">
        <v>453</v>
      </c>
    </row>
    <row r="9" spans="2:7" x14ac:dyDescent="0.25">
      <c r="D9" s="76">
        <v>37</v>
      </c>
      <c r="E9" s="76">
        <v>25</v>
      </c>
      <c r="F9" s="76">
        <v>43</v>
      </c>
      <c r="G9" s="76">
        <v>29</v>
      </c>
    </row>
    <row r="11" spans="2:7" x14ac:dyDescent="0.25">
      <c r="D11" s="2"/>
      <c r="E11" s="2"/>
    </row>
    <row r="12" spans="2:7" x14ac:dyDescent="0.25">
      <c r="D12" s="2"/>
      <c r="E12" s="2"/>
    </row>
    <row r="13" spans="2:7" x14ac:dyDescent="0.25">
      <c r="D13" s="2"/>
      <c r="E13" s="2"/>
    </row>
    <row r="14" spans="2:7" x14ac:dyDescent="0.25">
      <c r="D14" s="2"/>
      <c r="E14" s="2"/>
    </row>
    <row r="15" spans="2:7" x14ac:dyDescent="0.25">
      <c r="D15" s="2"/>
      <c r="E15" s="2"/>
    </row>
    <row r="16" spans="2:7" x14ac:dyDescent="0.25">
      <c r="D16" s="2"/>
      <c r="E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sheetData>
  <mergeCells count="2">
    <mergeCell ref="D7:E7"/>
    <mergeCell ref="F7:G7"/>
  </mergeCells>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E8DE-093E-42F0-A513-F5FEFBA79967}">
  <sheetPr codeName="Hoja34"/>
  <dimension ref="B2:G778"/>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1.69921875" style="2" customWidth="1"/>
    <col min="3" max="3" width="11.3984375" style="2"/>
    <col min="4" max="4" width="11.3984375" style="9"/>
    <col min="5" max="5" width="20.09765625" style="9" customWidth="1"/>
    <col min="6" max="6" width="30.09765625" style="9" customWidth="1"/>
    <col min="7" max="16384" width="11.3984375" style="2"/>
  </cols>
  <sheetData>
    <row r="2" spans="2:7" x14ac:dyDescent="0.25">
      <c r="D2" s="8"/>
      <c r="E2" s="8"/>
      <c r="F2" s="8"/>
    </row>
    <row r="3" spans="2:7" ht="35.200000000000003" customHeight="1" x14ac:dyDescent="0.25">
      <c r="B3" s="69" t="s">
        <v>465</v>
      </c>
      <c r="D3" s="2"/>
      <c r="E3" s="2"/>
      <c r="F3" s="2"/>
    </row>
    <row r="4" spans="2:7" x14ac:dyDescent="0.25">
      <c r="B4" s="10" t="s">
        <v>461</v>
      </c>
      <c r="D4" s="2"/>
      <c r="E4" s="2"/>
      <c r="F4" s="2"/>
    </row>
    <row r="5" spans="2:7" ht="27" customHeight="1" x14ac:dyDescent="0.25">
      <c r="B5" s="11" t="s">
        <v>462</v>
      </c>
      <c r="D5" s="2"/>
      <c r="E5" s="2"/>
      <c r="F5" s="2"/>
    </row>
    <row r="6" spans="2:7" ht="15.05" customHeight="1" x14ac:dyDescent="0.35">
      <c r="D6" s="36"/>
      <c r="E6" s="37"/>
      <c r="F6" s="37"/>
      <c r="G6" s="7"/>
    </row>
    <row r="7" spans="2:7" ht="14" x14ac:dyDescent="0.3">
      <c r="B7" s="15"/>
      <c r="D7" s="68"/>
      <c r="E7" s="68" t="s">
        <v>464</v>
      </c>
      <c r="F7" s="68" t="s">
        <v>463</v>
      </c>
    </row>
    <row r="8" spans="2:7" x14ac:dyDescent="0.25">
      <c r="D8" s="75">
        <v>1.2970168612191958E-3</v>
      </c>
      <c r="E8" s="76">
        <v>0</v>
      </c>
      <c r="F8" s="76">
        <v>0</v>
      </c>
    </row>
    <row r="9" spans="2:7" x14ac:dyDescent="0.25">
      <c r="D9" s="75">
        <v>2.5940337224383916E-3</v>
      </c>
      <c r="E9" s="76">
        <v>0</v>
      </c>
      <c r="F9" s="76">
        <v>0</v>
      </c>
    </row>
    <row r="10" spans="2:7" x14ac:dyDescent="0.25">
      <c r="D10" s="75">
        <v>3.8910505836575876E-3</v>
      </c>
      <c r="E10" s="76">
        <v>1.4038131237030029</v>
      </c>
      <c r="F10" s="76">
        <v>26.672449111938477</v>
      </c>
    </row>
    <row r="11" spans="2:7" x14ac:dyDescent="0.25">
      <c r="D11" s="75">
        <v>5.1880674448767832E-3</v>
      </c>
      <c r="E11" s="76">
        <v>1.4246000051498413</v>
      </c>
      <c r="F11" s="76">
        <v>27.067399978637695</v>
      </c>
    </row>
    <row r="12" spans="2:7" x14ac:dyDescent="0.25">
      <c r="D12" s="75">
        <v>6.4850843060959796E-3</v>
      </c>
      <c r="E12" s="76">
        <v>1.6952739953994751</v>
      </c>
      <c r="F12" s="76">
        <v>32.210205078125</v>
      </c>
    </row>
    <row r="13" spans="2:7" x14ac:dyDescent="0.25">
      <c r="D13" s="75">
        <v>7.7821011673151752E-3</v>
      </c>
      <c r="E13" s="76">
        <v>1.7095199823379517</v>
      </c>
      <c r="F13" s="76">
        <v>32.480880737304688</v>
      </c>
    </row>
    <row r="14" spans="2:7" x14ac:dyDescent="0.25">
      <c r="D14" s="75">
        <v>9.0791180285343717E-3</v>
      </c>
      <c r="E14" s="76">
        <v>1.7850263118743896</v>
      </c>
      <c r="F14" s="76">
        <v>33.915500640869141</v>
      </c>
    </row>
    <row r="15" spans="2:7" x14ac:dyDescent="0.25">
      <c r="D15" s="75">
        <v>1.0376134889753566E-2</v>
      </c>
      <c r="E15" s="76">
        <v>1.7850263118743896</v>
      </c>
      <c r="F15" s="76">
        <v>33.915500640869141</v>
      </c>
    </row>
    <row r="16" spans="2:7" x14ac:dyDescent="0.25">
      <c r="D16" s="75">
        <v>1.1673151750972763E-2</v>
      </c>
      <c r="E16" s="76">
        <v>1.8201068639755249</v>
      </c>
      <c r="F16" s="76">
        <v>34.58203125</v>
      </c>
    </row>
    <row r="17" spans="4:6" x14ac:dyDescent="0.25">
      <c r="D17" s="75">
        <v>1.2970168612191959E-2</v>
      </c>
      <c r="E17" s="76">
        <v>1.8201068639755249</v>
      </c>
      <c r="F17" s="76">
        <v>34.58203125</v>
      </c>
    </row>
    <row r="18" spans="4:6" x14ac:dyDescent="0.25">
      <c r="D18" s="75">
        <v>1.4267185473411154E-2</v>
      </c>
      <c r="E18" s="76">
        <v>1.8201068639755249</v>
      </c>
      <c r="F18" s="76">
        <v>34.58203125</v>
      </c>
    </row>
    <row r="19" spans="4:6" x14ac:dyDescent="0.25">
      <c r="D19" s="75">
        <v>1.556420233463035E-2</v>
      </c>
      <c r="E19" s="76">
        <v>1.8465789556503296</v>
      </c>
      <c r="F19" s="76">
        <v>35.084999084472656</v>
      </c>
    </row>
    <row r="20" spans="4:6" x14ac:dyDescent="0.25">
      <c r="D20" s="75">
        <v>1.6861219195849545E-2</v>
      </c>
      <c r="E20" s="76">
        <v>1.8519799709320068</v>
      </c>
      <c r="F20" s="76">
        <v>35.187618255615234</v>
      </c>
    </row>
    <row r="21" spans="4:6" x14ac:dyDescent="0.25">
      <c r="D21" s="75">
        <v>1.8158236057068743E-2</v>
      </c>
      <c r="E21" s="76">
        <v>1.8773552179336548</v>
      </c>
      <c r="F21" s="76">
        <v>35.669750213623047</v>
      </c>
    </row>
    <row r="22" spans="4:6" x14ac:dyDescent="0.25">
      <c r="D22" s="75">
        <v>1.9455252918287938E-2</v>
      </c>
      <c r="E22" s="76">
        <v>1.8806880712509155</v>
      </c>
      <c r="F22" s="76">
        <v>35.733074188232422</v>
      </c>
    </row>
    <row r="23" spans="4:6" x14ac:dyDescent="0.25">
      <c r="D23" s="75">
        <v>2.0752269779507133E-2</v>
      </c>
      <c r="E23" s="76">
        <v>1.9071450233459473</v>
      </c>
      <c r="F23" s="76">
        <v>36.235755920410156</v>
      </c>
    </row>
    <row r="24" spans="4:6" x14ac:dyDescent="0.25">
      <c r="D24" s="75">
        <v>2.2049286640726331E-2</v>
      </c>
      <c r="E24" s="76">
        <v>1.9232100248336792</v>
      </c>
      <c r="F24" s="76">
        <v>36.540988922119141</v>
      </c>
    </row>
    <row r="25" spans="4:6" x14ac:dyDescent="0.25">
      <c r="D25" s="75">
        <v>2.3346303501945526E-2</v>
      </c>
      <c r="E25" s="76">
        <v>1.9248138666152954</v>
      </c>
      <c r="F25" s="76">
        <v>36.571460723876953</v>
      </c>
    </row>
    <row r="26" spans="4:6" x14ac:dyDescent="0.25">
      <c r="D26" s="75">
        <v>2.464332036316472E-2</v>
      </c>
      <c r="E26" s="76">
        <v>1.9588249921798706</v>
      </c>
      <c r="F26" s="76">
        <v>37.217674255371094</v>
      </c>
    </row>
    <row r="27" spans="4:6" x14ac:dyDescent="0.25">
      <c r="D27" s="75">
        <v>2.5940337224383919E-2</v>
      </c>
      <c r="E27" s="76">
        <v>1.9624571800231934</v>
      </c>
      <c r="F27" s="76">
        <v>37.286685943603516</v>
      </c>
    </row>
    <row r="28" spans="4:6" x14ac:dyDescent="0.25">
      <c r="D28" s="75">
        <v>2.7237354085603113E-2</v>
      </c>
      <c r="E28" s="76">
        <v>1.9659479856491089</v>
      </c>
      <c r="F28" s="76">
        <v>37.353012084960938</v>
      </c>
    </row>
    <row r="29" spans="4:6" x14ac:dyDescent="0.25">
      <c r="D29" s="75">
        <v>2.8534370946822308E-2</v>
      </c>
      <c r="E29" s="76">
        <v>1.9696841239929199</v>
      </c>
      <c r="F29" s="76">
        <v>37.423999786376953</v>
      </c>
    </row>
    <row r="30" spans="4:6" x14ac:dyDescent="0.25">
      <c r="D30" s="75">
        <v>2.9831387808041506E-2</v>
      </c>
      <c r="E30" s="76">
        <v>1.994439959526062</v>
      </c>
      <c r="F30" s="76">
        <v>37.894359588623047</v>
      </c>
    </row>
    <row r="31" spans="4:6" x14ac:dyDescent="0.25">
      <c r="D31" s="75">
        <v>3.1128404669260701E-2</v>
      </c>
      <c r="E31" s="76">
        <v>1.994439959526062</v>
      </c>
      <c r="F31" s="76">
        <v>37.894359588623047</v>
      </c>
    </row>
    <row r="32" spans="4:6" x14ac:dyDescent="0.25">
      <c r="D32" s="75">
        <v>3.2425421530479899E-2</v>
      </c>
      <c r="E32" s="76">
        <v>2.0218734741210938</v>
      </c>
      <c r="F32" s="76">
        <v>38.415596008300781</v>
      </c>
    </row>
    <row r="33" spans="4:6" x14ac:dyDescent="0.25">
      <c r="D33" s="75">
        <v>3.372243839169909E-2</v>
      </c>
      <c r="E33" s="76">
        <v>2.0312368869781494</v>
      </c>
      <c r="F33" s="76">
        <v>38.593498229980469</v>
      </c>
    </row>
    <row r="34" spans="4:6" x14ac:dyDescent="0.25">
      <c r="D34" s="75">
        <v>3.5019455252918288E-2</v>
      </c>
      <c r="E34" s="76">
        <v>2.036541223526001</v>
      </c>
      <c r="F34" s="76">
        <v>38.694282531738281</v>
      </c>
    </row>
    <row r="35" spans="4:6" x14ac:dyDescent="0.25">
      <c r="D35" s="75">
        <v>3.6316472114137487E-2</v>
      </c>
      <c r="E35" s="76">
        <v>2.0558145046234131</v>
      </c>
      <c r="F35" s="76">
        <v>39.060474395751953</v>
      </c>
    </row>
    <row r="36" spans="4:6" x14ac:dyDescent="0.25">
      <c r="D36" s="75">
        <v>3.7613488975356678E-2</v>
      </c>
      <c r="E36" s="76">
        <v>2.0656700134277344</v>
      </c>
      <c r="F36" s="76">
        <v>39.247730255126953</v>
      </c>
    </row>
    <row r="37" spans="4:6" x14ac:dyDescent="0.25">
      <c r="D37" s="75">
        <v>3.8910505836575876E-2</v>
      </c>
      <c r="E37" s="76">
        <v>2.0780942440032959</v>
      </c>
      <c r="F37" s="76">
        <v>39.483787536621094</v>
      </c>
    </row>
    <row r="38" spans="4:6" x14ac:dyDescent="0.25">
      <c r="D38" s="75">
        <v>4.0207522697795074E-2</v>
      </c>
      <c r="E38" s="76">
        <v>2.0780942440032959</v>
      </c>
      <c r="F38" s="76">
        <v>39.483787536621094</v>
      </c>
    </row>
    <row r="39" spans="4:6" x14ac:dyDescent="0.25">
      <c r="D39" s="75">
        <v>4.1504539559014265E-2</v>
      </c>
      <c r="E39" s="76">
        <v>2.0853419303894043</v>
      </c>
      <c r="F39" s="76">
        <v>39.621498107910156</v>
      </c>
    </row>
    <row r="40" spans="4:6" x14ac:dyDescent="0.25">
      <c r="D40" s="75">
        <v>4.2801556420233464E-2</v>
      </c>
      <c r="E40" s="76">
        <v>2.1012849807739258</v>
      </c>
      <c r="F40" s="76">
        <v>39.924415588378906</v>
      </c>
    </row>
    <row r="41" spans="4:6" x14ac:dyDescent="0.25">
      <c r="D41" s="75">
        <v>4.4098573281452662E-2</v>
      </c>
      <c r="E41" s="76">
        <v>2.1368999481201172</v>
      </c>
      <c r="F41" s="76">
        <v>40.601100921630859</v>
      </c>
    </row>
    <row r="42" spans="4:6" x14ac:dyDescent="0.25">
      <c r="D42" s="75">
        <v>4.5395590142671853E-2</v>
      </c>
      <c r="E42" s="76">
        <v>2.1368999481201172</v>
      </c>
      <c r="F42" s="76">
        <v>40.601100921630859</v>
      </c>
    </row>
    <row r="43" spans="4:6" x14ac:dyDescent="0.25">
      <c r="D43" s="75">
        <v>4.6692607003891051E-2</v>
      </c>
      <c r="E43" s="76">
        <v>2.1368999481201172</v>
      </c>
      <c r="F43" s="76">
        <v>40.601100921630859</v>
      </c>
    </row>
    <row r="44" spans="4:6" x14ac:dyDescent="0.25">
      <c r="D44" s="75">
        <v>4.7989623865110249E-2</v>
      </c>
      <c r="E44" s="76">
        <v>2.1368999481201172</v>
      </c>
      <c r="F44" s="76">
        <v>40.601100921630859</v>
      </c>
    </row>
    <row r="45" spans="4:6" x14ac:dyDescent="0.25">
      <c r="D45" s="75">
        <v>4.9286640726329441E-2</v>
      </c>
      <c r="E45" s="76">
        <v>2.1368999481201172</v>
      </c>
      <c r="F45" s="76">
        <v>40.601100921630859</v>
      </c>
    </row>
    <row r="46" spans="4:6" x14ac:dyDescent="0.25">
      <c r="D46" s="75">
        <v>5.0583657587548639E-2</v>
      </c>
      <c r="E46" s="76">
        <v>2.1368999481201172</v>
      </c>
      <c r="F46" s="76">
        <v>40.601100921630859</v>
      </c>
    </row>
    <row r="47" spans="4:6" x14ac:dyDescent="0.25">
      <c r="D47" s="75">
        <v>5.1880674448767837E-2</v>
      </c>
      <c r="E47" s="76">
        <v>2.1368999481201172</v>
      </c>
      <c r="F47" s="76">
        <v>40.601100921630859</v>
      </c>
    </row>
    <row r="48" spans="4:6" x14ac:dyDescent="0.25">
      <c r="D48" s="75">
        <v>5.3177691309987028E-2</v>
      </c>
      <c r="E48" s="76">
        <v>2.1368999481201172</v>
      </c>
      <c r="F48" s="76">
        <v>40.601100921630859</v>
      </c>
    </row>
    <row r="49" spans="4:6" x14ac:dyDescent="0.25">
      <c r="D49" s="75">
        <v>5.4474708171206226E-2</v>
      </c>
      <c r="E49" s="76">
        <v>2.1369702816009521</v>
      </c>
      <c r="F49" s="76">
        <v>40.602432250976563</v>
      </c>
    </row>
    <row r="50" spans="4:6" x14ac:dyDescent="0.25">
      <c r="D50" s="75">
        <v>5.5771725032425425E-2</v>
      </c>
      <c r="E50" s="76">
        <v>2.1444110870361328</v>
      </c>
      <c r="F50" s="76">
        <v>40.743812561035156</v>
      </c>
    </row>
    <row r="51" spans="4:6" x14ac:dyDescent="0.25">
      <c r="D51" s="75">
        <v>5.7068741893644616E-2</v>
      </c>
      <c r="E51" s="76">
        <v>2.1444110870361328</v>
      </c>
      <c r="F51" s="76">
        <v>40.743812561035156</v>
      </c>
    </row>
    <row r="52" spans="4:6" x14ac:dyDescent="0.25">
      <c r="D52" s="75">
        <v>5.8365758754863814E-2</v>
      </c>
      <c r="E52" s="76">
        <v>2.1505088806152344</v>
      </c>
      <c r="F52" s="76">
        <v>40.859668731689453</v>
      </c>
    </row>
    <row r="53" spans="4:6" x14ac:dyDescent="0.25">
      <c r="D53" s="75">
        <v>5.9662775616083012E-2</v>
      </c>
      <c r="E53" s="76">
        <v>2.1543421745300293</v>
      </c>
      <c r="F53" s="76">
        <v>40.932498931884766</v>
      </c>
    </row>
    <row r="54" spans="4:6" x14ac:dyDescent="0.25">
      <c r="D54" s="75">
        <v>6.0959792477302203E-2</v>
      </c>
      <c r="E54" s="76">
        <v>2.1841282844543457</v>
      </c>
      <c r="F54" s="76">
        <v>41.498435974121094</v>
      </c>
    </row>
    <row r="55" spans="4:6" x14ac:dyDescent="0.25">
      <c r="D55" s="75">
        <v>6.2256809338521402E-2</v>
      </c>
      <c r="E55" s="76">
        <v>2.2228493690490723</v>
      </c>
      <c r="F55" s="76">
        <v>42.234138488769531</v>
      </c>
    </row>
    <row r="56" spans="4:6" x14ac:dyDescent="0.25">
      <c r="D56" s="75">
        <v>6.3553826199740593E-2</v>
      </c>
      <c r="E56" s="76">
        <v>2.2673437595367432</v>
      </c>
      <c r="F56" s="76">
        <v>43.079532623291016</v>
      </c>
    </row>
    <row r="57" spans="4:6" x14ac:dyDescent="0.25">
      <c r="D57" s="75">
        <v>6.4850843060959798E-2</v>
      </c>
      <c r="E57" s="76">
        <v>2.2792026996612549</v>
      </c>
      <c r="F57" s="76">
        <v>43.304851531982422</v>
      </c>
    </row>
    <row r="58" spans="4:6" x14ac:dyDescent="0.25">
      <c r="D58" s="75">
        <v>6.6147859922178989E-2</v>
      </c>
      <c r="E58" s="76">
        <v>2.2793600559234619</v>
      </c>
      <c r="F58" s="76">
        <v>43.307838439941406</v>
      </c>
    </row>
    <row r="59" spans="4:6" x14ac:dyDescent="0.25">
      <c r="D59" s="75">
        <v>6.744487678339818E-2</v>
      </c>
      <c r="E59" s="76">
        <v>2.2793600559234619</v>
      </c>
      <c r="F59" s="76">
        <v>43.307838439941406</v>
      </c>
    </row>
    <row r="60" spans="4:6" x14ac:dyDescent="0.25">
      <c r="D60" s="75">
        <v>6.8741893644617386E-2</v>
      </c>
      <c r="E60" s="76">
        <v>2.2793600559234619</v>
      </c>
      <c r="F60" s="76">
        <v>43.307838439941406</v>
      </c>
    </row>
    <row r="61" spans="4:6" x14ac:dyDescent="0.25">
      <c r="D61" s="75">
        <v>7.0038910505836577E-2</v>
      </c>
      <c r="E61" s="76">
        <v>2.2885739803314209</v>
      </c>
      <c r="F61" s="76">
        <v>43.482906341552734</v>
      </c>
    </row>
    <row r="62" spans="4:6" x14ac:dyDescent="0.25">
      <c r="D62" s="75">
        <v>7.1335927367055768E-2</v>
      </c>
      <c r="E62" s="76">
        <v>2.3127913475036621</v>
      </c>
      <c r="F62" s="76">
        <v>43.943035125732422</v>
      </c>
    </row>
    <row r="63" spans="4:6" x14ac:dyDescent="0.25">
      <c r="D63" s="75">
        <v>7.2632944228274973E-2</v>
      </c>
      <c r="E63" s="76">
        <v>2.3135836124420166</v>
      </c>
      <c r="F63" s="76">
        <v>43.958091735839844</v>
      </c>
    </row>
    <row r="64" spans="4:6" x14ac:dyDescent="0.25">
      <c r="D64" s="75">
        <v>7.3929961089494164E-2</v>
      </c>
      <c r="E64" s="76">
        <v>2.3149750232696533</v>
      </c>
      <c r="F64" s="76">
        <v>43.984523773193359</v>
      </c>
    </row>
    <row r="65" spans="4:6" x14ac:dyDescent="0.25">
      <c r="D65" s="75">
        <v>7.5226977950713356E-2</v>
      </c>
      <c r="E65" s="76">
        <v>2.3363440036773682</v>
      </c>
      <c r="F65" s="76">
        <v>44.390533447265625</v>
      </c>
    </row>
    <row r="66" spans="4:6" x14ac:dyDescent="0.25">
      <c r="D66" s="75">
        <v>7.6523994811932561E-2</v>
      </c>
      <c r="E66" s="76">
        <v>2.3363440036773682</v>
      </c>
      <c r="F66" s="76">
        <v>44.390533447265625</v>
      </c>
    </row>
    <row r="67" spans="4:6" x14ac:dyDescent="0.25">
      <c r="D67" s="75">
        <v>7.7821011673151752E-2</v>
      </c>
      <c r="E67" s="76">
        <v>2.337517261505127</v>
      </c>
      <c r="F67" s="76">
        <v>44.412830352783203</v>
      </c>
    </row>
    <row r="68" spans="4:6" x14ac:dyDescent="0.25">
      <c r="D68" s="75">
        <v>7.9118028534370943E-2</v>
      </c>
      <c r="E68" s="76">
        <v>2.3505899906158447</v>
      </c>
      <c r="F68" s="76">
        <v>44.661209106445313</v>
      </c>
    </row>
    <row r="69" spans="4:6" x14ac:dyDescent="0.25">
      <c r="D69" s="75">
        <v>8.0415045395590148E-2</v>
      </c>
      <c r="E69" s="76">
        <v>2.3505899906158447</v>
      </c>
      <c r="F69" s="76">
        <v>44.661209106445313</v>
      </c>
    </row>
    <row r="70" spans="4:6" x14ac:dyDescent="0.25">
      <c r="D70" s="75">
        <v>8.171206225680934E-2</v>
      </c>
      <c r="E70" s="76">
        <v>2.3551733493804932</v>
      </c>
      <c r="F70" s="76">
        <v>44.748294830322266</v>
      </c>
    </row>
    <row r="71" spans="4:6" x14ac:dyDescent="0.25">
      <c r="D71" s="75">
        <v>8.3009079118028531E-2</v>
      </c>
      <c r="E71" s="76">
        <v>2.3719589710235596</v>
      </c>
      <c r="F71" s="76">
        <v>45.067218780517578</v>
      </c>
    </row>
    <row r="72" spans="4:6" x14ac:dyDescent="0.25">
      <c r="D72" s="75">
        <v>8.4306095979247736E-2</v>
      </c>
      <c r="E72" s="76">
        <v>2.375</v>
      </c>
      <c r="F72" s="76">
        <v>45.125</v>
      </c>
    </row>
    <row r="73" spans="4:6" x14ac:dyDescent="0.25">
      <c r="D73" s="75">
        <v>8.5603112840466927E-2</v>
      </c>
      <c r="E73" s="76">
        <v>2.396186351776123</v>
      </c>
      <c r="F73" s="76">
        <v>45.527538299560547</v>
      </c>
    </row>
    <row r="74" spans="4:6" x14ac:dyDescent="0.25">
      <c r="D74" s="75">
        <v>8.6900129701686118E-2</v>
      </c>
      <c r="E74" s="76">
        <v>2.4184999465942383</v>
      </c>
      <c r="F74" s="76">
        <v>45.951499938964844</v>
      </c>
    </row>
    <row r="75" spans="4:6" x14ac:dyDescent="0.25">
      <c r="D75" s="75">
        <v>8.8197146562905324E-2</v>
      </c>
      <c r="E75" s="76">
        <v>2.4218199253082275</v>
      </c>
      <c r="F75" s="76">
        <v>46.014579772949219</v>
      </c>
    </row>
    <row r="76" spans="4:6" x14ac:dyDescent="0.25">
      <c r="D76" s="75">
        <v>8.9494163424124515E-2</v>
      </c>
      <c r="E76" s="76">
        <v>2.4218199253082275</v>
      </c>
      <c r="F76" s="76">
        <v>46.014579772949219</v>
      </c>
    </row>
    <row r="77" spans="4:6" x14ac:dyDescent="0.25">
      <c r="D77" s="75">
        <v>9.0791180285343706E-2</v>
      </c>
      <c r="E77" s="76">
        <v>2.424443244934082</v>
      </c>
      <c r="F77" s="76">
        <v>46.064422607421875</v>
      </c>
    </row>
    <row r="78" spans="4:6" x14ac:dyDescent="0.25">
      <c r="D78" s="75">
        <v>9.2088197146562911E-2</v>
      </c>
      <c r="E78" s="76">
        <v>2.4527227878570557</v>
      </c>
      <c r="F78" s="76">
        <v>46.601730346679688</v>
      </c>
    </row>
    <row r="79" spans="4:6" x14ac:dyDescent="0.25">
      <c r="D79" s="75">
        <v>9.3385214007782102E-2</v>
      </c>
      <c r="E79" s="76">
        <v>2.4574348926544189</v>
      </c>
      <c r="F79" s="76">
        <v>46.691265106201172</v>
      </c>
    </row>
    <row r="80" spans="4:6" x14ac:dyDescent="0.25">
      <c r="D80" s="75">
        <v>9.4682230869001294E-2</v>
      </c>
      <c r="E80" s="76">
        <v>2.4867546558380127</v>
      </c>
      <c r="F80" s="76">
        <v>47.248336791992188</v>
      </c>
    </row>
    <row r="81" spans="4:6" x14ac:dyDescent="0.25">
      <c r="D81" s="75">
        <v>9.5979247730220499E-2</v>
      </c>
      <c r="E81" s="76">
        <v>2.4930498600006104</v>
      </c>
      <c r="F81" s="76">
        <v>47.367950439453125</v>
      </c>
    </row>
    <row r="82" spans="4:6" x14ac:dyDescent="0.25">
      <c r="D82" s="75">
        <v>9.727626459143969E-2</v>
      </c>
      <c r="E82" s="76">
        <v>2.4930498600006104</v>
      </c>
      <c r="F82" s="76">
        <v>47.367950439453125</v>
      </c>
    </row>
    <row r="83" spans="4:6" x14ac:dyDescent="0.25">
      <c r="D83" s="75">
        <v>9.8573281452658881E-2</v>
      </c>
      <c r="E83" s="76">
        <v>2.4930498600006104</v>
      </c>
      <c r="F83" s="76">
        <v>47.367950439453125</v>
      </c>
    </row>
    <row r="84" spans="4:6" x14ac:dyDescent="0.25">
      <c r="D84" s="75">
        <v>9.9870298313878086E-2</v>
      </c>
      <c r="E84" s="76">
        <v>2.4930498600006104</v>
      </c>
      <c r="F84" s="76">
        <v>47.367950439453125</v>
      </c>
    </row>
    <row r="85" spans="4:6" x14ac:dyDescent="0.25">
      <c r="D85" s="75">
        <v>0.10116731517509728</v>
      </c>
      <c r="E85" s="76">
        <v>2.4930498600006104</v>
      </c>
      <c r="F85" s="76">
        <v>47.367950439453125</v>
      </c>
    </row>
    <row r="86" spans="4:6" x14ac:dyDescent="0.25">
      <c r="D86" s="75">
        <v>0.10246433203631647</v>
      </c>
      <c r="E86" s="76">
        <v>2.4930498600006104</v>
      </c>
      <c r="F86" s="76">
        <v>47.367950439453125</v>
      </c>
    </row>
    <row r="87" spans="4:6" x14ac:dyDescent="0.25">
      <c r="D87" s="75">
        <v>0.10376134889753567</v>
      </c>
      <c r="E87" s="76">
        <v>2.4930498600006104</v>
      </c>
      <c r="F87" s="76">
        <v>47.367950439453125</v>
      </c>
    </row>
    <row r="88" spans="4:6" x14ac:dyDescent="0.25">
      <c r="D88" s="75">
        <v>0.10505836575875487</v>
      </c>
      <c r="E88" s="76">
        <v>2.4937129020690918</v>
      </c>
      <c r="F88" s="76">
        <v>47.380546569824219</v>
      </c>
    </row>
    <row r="89" spans="4:6" x14ac:dyDescent="0.25">
      <c r="D89" s="75">
        <v>0.10635538261997406</v>
      </c>
      <c r="E89" s="76">
        <v>2.5026297569274902</v>
      </c>
      <c r="F89" s="76">
        <v>47.549964904785156</v>
      </c>
    </row>
    <row r="90" spans="4:6" x14ac:dyDescent="0.25">
      <c r="D90" s="75">
        <v>0.10765239948119326</v>
      </c>
      <c r="E90" s="76">
        <v>2.5072958469390869</v>
      </c>
      <c r="F90" s="76">
        <v>47.638622283935547</v>
      </c>
    </row>
    <row r="91" spans="4:6" x14ac:dyDescent="0.25">
      <c r="D91" s="75">
        <v>0.10894941634241245</v>
      </c>
      <c r="E91" s="76">
        <v>2.5130305290222168</v>
      </c>
      <c r="F91" s="76">
        <v>47.747581481933594</v>
      </c>
    </row>
    <row r="92" spans="4:6" x14ac:dyDescent="0.25">
      <c r="D92" s="75">
        <v>0.11024643320363164</v>
      </c>
      <c r="E92" s="76">
        <v>2.5286650657653809</v>
      </c>
      <c r="F92" s="76">
        <v>48.044635772705078</v>
      </c>
    </row>
    <row r="93" spans="4:6" x14ac:dyDescent="0.25">
      <c r="D93" s="75">
        <v>0.11154345006485085</v>
      </c>
      <c r="E93" s="76">
        <v>2.5333333015441895</v>
      </c>
      <c r="F93" s="76">
        <v>48.133335113525391</v>
      </c>
    </row>
    <row r="94" spans="4:6" x14ac:dyDescent="0.25">
      <c r="D94" s="75">
        <v>0.11284046692607004</v>
      </c>
      <c r="E94" s="76">
        <v>2.5436050891876221</v>
      </c>
      <c r="F94" s="76">
        <v>48.328495025634766</v>
      </c>
    </row>
    <row r="95" spans="4:6" x14ac:dyDescent="0.25">
      <c r="D95" s="75">
        <v>0.11413748378728923</v>
      </c>
      <c r="E95" s="76">
        <v>2.5500340461730957</v>
      </c>
      <c r="F95" s="76">
        <v>48.450645446777344</v>
      </c>
    </row>
    <row r="96" spans="4:6" x14ac:dyDescent="0.25">
      <c r="D96" s="75">
        <v>0.11543450064850844</v>
      </c>
      <c r="E96" s="76">
        <v>2.565000057220459</v>
      </c>
      <c r="F96" s="76">
        <v>48.735000610351563</v>
      </c>
    </row>
    <row r="97" spans="4:6" x14ac:dyDescent="0.25">
      <c r="D97" s="75">
        <v>0.11673151750972763</v>
      </c>
      <c r="E97" s="76">
        <v>2.5664098262786865</v>
      </c>
      <c r="F97" s="76">
        <v>48.761787414550781</v>
      </c>
    </row>
    <row r="98" spans="4:6" x14ac:dyDescent="0.25">
      <c r="D98" s="75">
        <v>0.11802853437094682</v>
      </c>
      <c r="E98" s="76">
        <v>2.569767951965332</v>
      </c>
      <c r="F98" s="76">
        <v>48.825592041015625</v>
      </c>
    </row>
    <row r="99" spans="4:6" x14ac:dyDescent="0.25">
      <c r="D99" s="75">
        <v>0.11932555123216602</v>
      </c>
      <c r="E99" s="76">
        <v>2.5785260200500488</v>
      </c>
      <c r="F99" s="76">
        <v>48.991992950439453</v>
      </c>
    </row>
    <row r="100" spans="4:6" x14ac:dyDescent="0.25">
      <c r="D100" s="75">
        <v>0.12062256809338522</v>
      </c>
      <c r="E100" s="76">
        <v>2.5927720069885254</v>
      </c>
      <c r="F100" s="76">
        <v>49.262668609619141</v>
      </c>
    </row>
    <row r="101" spans="4:6" x14ac:dyDescent="0.25">
      <c r="D101" s="75">
        <v>0.12191958495460441</v>
      </c>
      <c r="E101" s="76">
        <v>2.5976176261901855</v>
      </c>
      <c r="F101" s="76">
        <v>49.354736328125</v>
      </c>
    </row>
    <row r="102" spans="4:6" x14ac:dyDescent="0.25">
      <c r="D102" s="75">
        <v>0.12321660181582361</v>
      </c>
      <c r="E102" s="76">
        <v>2.6193516254425049</v>
      </c>
      <c r="F102" s="76">
        <v>49.767681121826172</v>
      </c>
    </row>
    <row r="103" spans="4:6" x14ac:dyDescent="0.25">
      <c r="D103" s="75">
        <v>0.1245136186770428</v>
      </c>
      <c r="E103" s="76">
        <v>2.6355099678039551</v>
      </c>
      <c r="F103" s="76">
        <v>50.074687957763672</v>
      </c>
    </row>
    <row r="104" spans="4:6" x14ac:dyDescent="0.25">
      <c r="D104" s="75">
        <v>0.12581063553826199</v>
      </c>
      <c r="E104" s="76">
        <v>2.6355099678039551</v>
      </c>
      <c r="F104" s="76">
        <v>50.074687957763672</v>
      </c>
    </row>
    <row r="105" spans="4:6" x14ac:dyDescent="0.25">
      <c r="D105" s="75">
        <v>0.12710765239948119</v>
      </c>
      <c r="E105" s="76">
        <v>2.6493642330169678</v>
      </c>
      <c r="F105" s="76">
        <v>50.337921142578125</v>
      </c>
    </row>
    <row r="106" spans="4:6" x14ac:dyDescent="0.25">
      <c r="D106" s="75">
        <v>0.12840466926070038</v>
      </c>
      <c r="E106" s="76">
        <v>2.6497559547424316</v>
      </c>
      <c r="F106" s="76">
        <v>50.345363616943359</v>
      </c>
    </row>
    <row r="107" spans="4:6" x14ac:dyDescent="0.25">
      <c r="D107" s="75">
        <v>0.1297016861219196</v>
      </c>
      <c r="E107" s="76">
        <v>2.6700031757354736</v>
      </c>
      <c r="F107" s="76">
        <v>50.730060577392578</v>
      </c>
    </row>
    <row r="108" spans="4:6" x14ac:dyDescent="0.25">
      <c r="D108" s="75">
        <v>0.13099870298313879</v>
      </c>
      <c r="E108" s="76">
        <v>2.6805658340454102</v>
      </c>
      <c r="F108" s="76">
        <v>50.930751800537109</v>
      </c>
    </row>
    <row r="109" spans="4:6" x14ac:dyDescent="0.25">
      <c r="D109" s="75">
        <v>0.13229571984435798</v>
      </c>
      <c r="E109" s="76">
        <v>2.6813890933990479</v>
      </c>
      <c r="F109" s="76">
        <v>50.946392059326172</v>
      </c>
    </row>
    <row r="110" spans="4:6" x14ac:dyDescent="0.25">
      <c r="D110" s="75">
        <v>0.13359273670557717</v>
      </c>
      <c r="E110" s="76">
        <v>2.6813890933990479</v>
      </c>
      <c r="F110" s="76">
        <v>50.946392059326172</v>
      </c>
    </row>
    <row r="111" spans="4:6" x14ac:dyDescent="0.25">
      <c r="D111" s="75">
        <v>0.13488975356679636</v>
      </c>
      <c r="E111" s="76">
        <v>2.6813890933990479</v>
      </c>
      <c r="F111" s="76">
        <v>50.946392059326172</v>
      </c>
    </row>
    <row r="112" spans="4:6" x14ac:dyDescent="0.25">
      <c r="D112" s="75">
        <v>0.13618677042801555</v>
      </c>
      <c r="E112" s="76">
        <v>2.6924939155578613</v>
      </c>
      <c r="F112" s="76">
        <v>51.157386779785156</v>
      </c>
    </row>
    <row r="113" spans="4:6" x14ac:dyDescent="0.25">
      <c r="D113" s="75">
        <v>0.13748378728923477</v>
      </c>
      <c r="E113" s="76">
        <v>2.7067399024963379</v>
      </c>
      <c r="F113" s="76">
        <v>51.428058624267578</v>
      </c>
    </row>
    <row r="114" spans="4:6" x14ac:dyDescent="0.25">
      <c r="D114" s="75">
        <v>0.13878080415045396</v>
      </c>
      <c r="E114" s="76">
        <v>2.7067399024963379</v>
      </c>
      <c r="F114" s="76">
        <v>51.428058624267578</v>
      </c>
    </row>
    <row r="115" spans="4:6" x14ac:dyDescent="0.25">
      <c r="D115" s="75">
        <v>0.14007782101167315</v>
      </c>
      <c r="E115" s="76">
        <v>2.7067399024963379</v>
      </c>
      <c r="F115" s="76">
        <v>51.428058624267578</v>
      </c>
    </row>
    <row r="116" spans="4:6" x14ac:dyDescent="0.25">
      <c r="D116" s="75">
        <v>0.14137483787289234</v>
      </c>
      <c r="E116" s="76">
        <v>2.7067399024963379</v>
      </c>
      <c r="F116" s="76">
        <v>51.428058624267578</v>
      </c>
    </row>
    <row r="117" spans="4:6" x14ac:dyDescent="0.25">
      <c r="D117" s="75">
        <v>0.14267185473411154</v>
      </c>
      <c r="E117" s="76">
        <v>2.7067399024963379</v>
      </c>
      <c r="F117" s="76">
        <v>51.428058624267578</v>
      </c>
    </row>
    <row r="118" spans="4:6" x14ac:dyDescent="0.25">
      <c r="D118" s="75">
        <v>0.14396887159533073</v>
      </c>
      <c r="E118" s="76">
        <v>2.735231876373291</v>
      </c>
      <c r="F118" s="76">
        <v>51.969406127929688</v>
      </c>
    </row>
    <row r="119" spans="4:6" x14ac:dyDescent="0.25">
      <c r="D119" s="75">
        <v>0.14526588845654995</v>
      </c>
      <c r="E119" s="76">
        <v>2.7455096244812012</v>
      </c>
      <c r="F119" s="76">
        <v>52.164680480957031</v>
      </c>
    </row>
    <row r="120" spans="4:6" x14ac:dyDescent="0.25">
      <c r="D120" s="75">
        <v>0.14656290531776914</v>
      </c>
      <c r="E120" s="76">
        <v>2.7455096244812012</v>
      </c>
      <c r="F120" s="76">
        <v>52.164680480957031</v>
      </c>
    </row>
    <row r="121" spans="4:6" x14ac:dyDescent="0.25">
      <c r="D121" s="75">
        <v>0.14785992217898833</v>
      </c>
      <c r="E121" s="76">
        <v>2.7572121620178223</v>
      </c>
      <c r="F121" s="76">
        <v>52.387031555175781</v>
      </c>
    </row>
    <row r="122" spans="4:6" x14ac:dyDescent="0.25">
      <c r="D122" s="75">
        <v>0.14915693904020752</v>
      </c>
      <c r="E122" s="76">
        <v>2.7707922458648682</v>
      </c>
      <c r="F122" s="76">
        <v>52.645053863525391</v>
      </c>
    </row>
    <row r="123" spans="4:6" x14ac:dyDescent="0.25">
      <c r="D123" s="75">
        <v>0.15045395590142671</v>
      </c>
      <c r="E123" s="76">
        <v>2.7707922458648682</v>
      </c>
      <c r="F123" s="76">
        <v>52.645053863525391</v>
      </c>
    </row>
    <row r="124" spans="4:6" x14ac:dyDescent="0.25">
      <c r="D124" s="75">
        <v>0.1517509727626459</v>
      </c>
      <c r="E124" s="76">
        <v>2.7707922458648682</v>
      </c>
      <c r="F124" s="76">
        <v>52.645053863525391</v>
      </c>
    </row>
    <row r="125" spans="4:6" x14ac:dyDescent="0.25">
      <c r="D125" s="75">
        <v>0.15304798962386512</v>
      </c>
      <c r="E125" s="76">
        <v>2.7707922458648682</v>
      </c>
      <c r="F125" s="76">
        <v>52.645053863525391</v>
      </c>
    </row>
    <row r="126" spans="4:6" x14ac:dyDescent="0.25">
      <c r="D126" s="75">
        <v>0.15434500648508431</v>
      </c>
      <c r="E126" s="76">
        <v>2.7707922458648682</v>
      </c>
      <c r="F126" s="76">
        <v>52.645053863525391</v>
      </c>
    </row>
    <row r="127" spans="4:6" x14ac:dyDescent="0.25">
      <c r="D127" s="75">
        <v>0.1556420233463035</v>
      </c>
      <c r="E127" s="76">
        <v>2.7707922458648682</v>
      </c>
      <c r="F127" s="76">
        <v>52.645053863525391</v>
      </c>
    </row>
    <row r="128" spans="4:6" x14ac:dyDescent="0.25">
      <c r="D128" s="75">
        <v>0.1569390402075227</v>
      </c>
      <c r="E128" s="76">
        <v>2.7707922458648682</v>
      </c>
      <c r="F128" s="76">
        <v>52.645053863525391</v>
      </c>
    </row>
    <row r="129" spans="4:6" x14ac:dyDescent="0.25">
      <c r="D129" s="75">
        <v>0.15823605706874189</v>
      </c>
      <c r="E129" s="76">
        <v>2.7708334922790527</v>
      </c>
      <c r="F129" s="76">
        <v>52.645835876464844</v>
      </c>
    </row>
    <row r="130" spans="4:6" x14ac:dyDescent="0.25">
      <c r="D130" s="75">
        <v>0.15953307392996108</v>
      </c>
      <c r="E130" s="76">
        <v>2.7779698371887207</v>
      </c>
      <c r="F130" s="76">
        <v>52.781429290771484</v>
      </c>
    </row>
    <row r="131" spans="4:6" x14ac:dyDescent="0.25">
      <c r="D131" s="75">
        <v>0.1608300907911803</v>
      </c>
      <c r="E131" s="76">
        <v>2.7779698371887207</v>
      </c>
      <c r="F131" s="76">
        <v>52.781429290771484</v>
      </c>
    </row>
    <row r="132" spans="4:6" x14ac:dyDescent="0.25">
      <c r="D132" s="75">
        <v>0.16212710765239949</v>
      </c>
      <c r="E132" s="76">
        <v>2.7922160625457764</v>
      </c>
      <c r="F132" s="76">
        <v>53.052104949951172</v>
      </c>
    </row>
    <row r="133" spans="4:6" x14ac:dyDescent="0.25">
      <c r="D133" s="75">
        <v>0.16342412451361868</v>
      </c>
      <c r="E133" s="76">
        <v>2.8207080364227295</v>
      </c>
      <c r="F133" s="76">
        <v>53.593452453613281</v>
      </c>
    </row>
    <row r="134" spans="4:6" x14ac:dyDescent="0.25">
      <c r="D134" s="75">
        <v>0.16472114137483787</v>
      </c>
      <c r="E134" s="76">
        <v>2.8207080364227295</v>
      </c>
      <c r="F134" s="76">
        <v>53.593452453613281</v>
      </c>
    </row>
    <row r="135" spans="4:6" x14ac:dyDescent="0.25">
      <c r="D135" s="75">
        <v>0.16601815823605706</v>
      </c>
      <c r="E135" s="76">
        <v>2.8278310298919678</v>
      </c>
      <c r="F135" s="76">
        <v>53.728786468505859</v>
      </c>
    </row>
    <row r="136" spans="4:6" x14ac:dyDescent="0.25">
      <c r="D136" s="75">
        <v>0.16731517509727625</v>
      </c>
      <c r="E136" s="76">
        <v>2.8327727317810059</v>
      </c>
      <c r="F136" s="76">
        <v>53.822681427001953</v>
      </c>
    </row>
    <row r="137" spans="4:6" x14ac:dyDescent="0.25">
      <c r="D137" s="75">
        <v>0.16861219195849547</v>
      </c>
      <c r="E137" s="76">
        <v>2.8349540233612061</v>
      </c>
      <c r="F137" s="76">
        <v>53.864124298095703</v>
      </c>
    </row>
    <row r="138" spans="4:6" x14ac:dyDescent="0.25">
      <c r="D138" s="75">
        <v>0.16990920881971466</v>
      </c>
      <c r="E138" s="76">
        <v>2.8420770168304443</v>
      </c>
      <c r="F138" s="76">
        <v>53.999462127685547</v>
      </c>
    </row>
    <row r="139" spans="4:6" x14ac:dyDescent="0.25">
      <c r="D139" s="75">
        <v>0.17120622568093385</v>
      </c>
      <c r="E139" s="76">
        <v>2.8492000102996826</v>
      </c>
      <c r="F139" s="76">
        <v>54.134799957275391</v>
      </c>
    </row>
    <row r="140" spans="4:6" x14ac:dyDescent="0.25">
      <c r="D140" s="75">
        <v>0.17250324254215305</v>
      </c>
      <c r="E140" s="76">
        <v>2.8492000102996826</v>
      </c>
      <c r="F140" s="76">
        <v>54.134799957275391</v>
      </c>
    </row>
    <row r="141" spans="4:6" x14ac:dyDescent="0.25">
      <c r="D141" s="75">
        <v>0.17380025940337224</v>
      </c>
      <c r="E141" s="76">
        <v>2.8492000102996826</v>
      </c>
      <c r="F141" s="76">
        <v>54.134799957275391</v>
      </c>
    </row>
    <row r="142" spans="4:6" x14ac:dyDescent="0.25">
      <c r="D142" s="75">
        <v>0.17509727626459143</v>
      </c>
      <c r="E142" s="76">
        <v>2.8492000102996826</v>
      </c>
      <c r="F142" s="76">
        <v>54.134799957275391</v>
      </c>
    </row>
    <row r="143" spans="4:6" x14ac:dyDescent="0.25">
      <c r="D143" s="75">
        <v>0.17639429312581065</v>
      </c>
      <c r="E143" s="76">
        <v>2.8492000102996826</v>
      </c>
      <c r="F143" s="76">
        <v>54.134799957275391</v>
      </c>
    </row>
    <row r="144" spans="4:6" x14ac:dyDescent="0.25">
      <c r="D144" s="75">
        <v>0.17769130998702984</v>
      </c>
      <c r="E144" s="76">
        <v>2.8492000102996826</v>
      </c>
      <c r="F144" s="76">
        <v>54.134799957275391</v>
      </c>
    </row>
    <row r="145" spans="4:6" x14ac:dyDescent="0.25">
      <c r="D145" s="75">
        <v>0.17898832684824903</v>
      </c>
      <c r="E145" s="76">
        <v>2.8492000102996826</v>
      </c>
      <c r="F145" s="76">
        <v>54.134799957275391</v>
      </c>
    </row>
    <row r="146" spans="4:6" x14ac:dyDescent="0.25">
      <c r="D146" s="75">
        <v>0.18028534370946822</v>
      </c>
      <c r="E146" s="76">
        <v>2.8492000102996826</v>
      </c>
      <c r="F146" s="76">
        <v>54.134799957275391</v>
      </c>
    </row>
    <row r="147" spans="4:6" x14ac:dyDescent="0.25">
      <c r="D147" s="75">
        <v>0.18158236057068741</v>
      </c>
      <c r="E147" s="76">
        <v>2.8492000102996826</v>
      </c>
      <c r="F147" s="76">
        <v>54.134799957275391</v>
      </c>
    </row>
    <row r="148" spans="4:6" x14ac:dyDescent="0.25">
      <c r="D148" s="75">
        <v>0.1828793774319066</v>
      </c>
      <c r="E148" s="76">
        <v>2.8492000102996826</v>
      </c>
      <c r="F148" s="76">
        <v>54.134799957275391</v>
      </c>
    </row>
    <row r="149" spans="4:6" x14ac:dyDescent="0.25">
      <c r="D149" s="75">
        <v>0.18417639429312582</v>
      </c>
      <c r="E149" s="76">
        <v>2.8492000102996826</v>
      </c>
      <c r="F149" s="76">
        <v>54.134799957275391</v>
      </c>
    </row>
    <row r="150" spans="4:6" x14ac:dyDescent="0.25">
      <c r="D150" s="75">
        <v>0.18547341115434501</v>
      </c>
      <c r="E150" s="76">
        <v>2.8492000102996826</v>
      </c>
      <c r="F150" s="76">
        <v>54.134799957275391</v>
      </c>
    </row>
    <row r="151" spans="4:6" x14ac:dyDescent="0.25">
      <c r="D151" s="75">
        <v>0.1867704280155642</v>
      </c>
      <c r="E151" s="76">
        <v>2.8492000102996826</v>
      </c>
      <c r="F151" s="76">
        <v>54.134799957275391</v>
      </c>
    </row>
    <row r="152" spans="4:6" x14ac:dyDescent="0.25">
      <c r="D152" s="75">
        <v>0.1880674448767834</v>
      </c>
      <c r="E152" s="76">
        <v>2.8492000102996826</v>
      </c>
      <c r="F152" s="76">
        <v>54.134799957275391</v>
      </c>
    </row>
    <row r="153" spans="4:6" x14ac:dyDescent="0.25">
      <c r="D153" s="75">
        <v>0.18936446173800259</v>
      </c>
      <c r="E153" s="76">
        <v>2.8492000102996826</v>
      </c>
      <c r="F153" s="76">
        <v>54.134799957275391</v>
      </c>
    </row>
    <row r="154" spans="4:6" x14ac:dyDescent="0.25">
      <c r="D154" s="75">
        <v>0.19066147859922178</v>
      </c>
      <c r="E154" s="76">
        <v>2.8492000102996826</v>
      </c>
      <c r="F154" s="76">
        <v>54.134799957275391</v>
      </c>
    </row>
    <row r="155" spans="4:6" x14ac:dyDescent="0.25">
      <c r="D155" s="75">
        <v>0.191958495460441</v>
      </c>
      <c r="E155" s="76">
        <v>2.8492000102996826</v>
      </c>
      <c r="F155" s="76">
        <v>54.134799957275391</v>
      </c>
    </row>
    <row r="156" spans="4:6" x14ac:dyDescent="0.25">
      <c r="D156" s="75">
        <v>0.19325551232166019</v>
      </c>
      <c r="E156" s="76">
        <v>2.8492000102996826</v>
      </c>
      <c r="F156" s="76">
        <v>54.134799957275391</v>
      </c>
    </row>
    <row r="157" spans="4:6" x14ac:dyDescent="0.25">
      <c r="D157" s="75">
        <v>0.19455252918287938</v>
      </c>
      <c r="E157" s="76">
        <v>2.8492000102996826</v>
      </c>
      <c r="F157" s="76">
        <v>54.134799957275391</v>
      </c>
    </row>
    <row r="158" spans="4:6" x14ac:dyDescent="0.25">
      <c r="D158" s="75">
        <v>0.19584954604409857</v>
      </c>
      <c r="E158" s="76">
        <v>2.8492000102996826</v>
      </c>
      <c r="F158" s="76">
        <v>54.134799957275391</v>
      </c>
    </row>
    <row r="159" spans="4:6" x14ac:dyDescent="0.25">
      <c r="D159" s="75">
        <v>0.19714656290531776</v>
      </c>
      <c r="E159" s="76">
        <v>2.8492000102996826</v>
      </c>
      <c r="F159" s="76">
        <v>54.134799957275391</v>
      </c>
    </row>
    <row r="160" spans="4:6" x14ac:dyDescent="0.25">
      <c r="D160" s="75">
        <v>0.19844357976653695</v>
      </c>
      <c r="E160" s="76">
        <v>2.8492000102996826</v>
      </c>
      <c r="F160" s="76">
        <v>54.134799957275391</v>
      </c>
    </row>
    <row r="161" spans="4:6" x14ac:dyDescent="0.25">
      <c r="D161" s="75">
        <v>0.19974059662775617</v>
      </c>
      <c r="E161" s="76">
        <v>2.8492000102996826</v>
      </c>
      <c r="F161" s="76">
        <v>54.134799957275391</v>
      </c>
    </row>
    <row r="162" spans="4:6" x14ac:dyDescent="0.25">
      <c r="D162" s="75">
        <v>0.20103761348897536</v>
      </c>
      <c r="E162" s="76">
        <v>2.8492000102996826</v>
      </c>
      <c r="F162" s="76">
        <v>54.134799957275391</v>
      </c>
    </row>
    <row r="163" spans="4:6" x14ac:dyDescent="0.25">
      <c r="D163" s="75">
        <v>0.20233463035019456</v>
      </c>
      <c r="E163" s="76">
        <v>2.8492000102996826</v>
      </c>
      <c r="F163" s="76">
        <v>54.134799957275391</v>
      </c>
    </row>
    <row r="164" spans="4:6" x14ac:dyDescent="0.25">
      <c r="D164" s="75">
        <v>0.20363164721141375</v>
      </c>
      <c r="E164" s="76">
        <v>2.8492000102996826</v>
      </c>
      <c r="F164" s="76">
        <v>54.134799957275391</v>
      </c>
    </row>
    <row r="165" spans="4:6" x14ac:dyDescent="0.25">
      <c r="D165" s="75">
        <v>0.20492866407263294</v>
      </c>
      <c r="E165" s="76">
        <v>2.8492000102996826</v>
      </c>
      <c r="F165" s="76">
        <v>54.134799957275391</v>
      </c>
    </row>
    <row r="166" spans="4:6" x14ac:dyDescent="0.25">
      <c r="D166" s="75">
        <v>0.20622568093385213</v>
      </c>
      <c r="E166" s="76">
        <v>2.8492000102996826</v>
      </c>
      <c r="F166" s="76">
        <v>54.134799957275391</v>
      </c>
    </row>
    <row r="167" spans="4:6" x14ac:dyDescent="0.25">
      <c r="D167" s="75">
        <v>0.20752269779507135</v>
      </c>
      <c r="E167" s="76">
        <v>2.8492000102996826</v>
      </c>
      <c r="F167" s="76">
        <v>54.134799957275391</v>
      </c>
    </row>
    <row r="168" spans="4:6" x14ac:dyDescent="0.25">
      <c r="D168" s="75">
        <v>0.20881971465629054</v>
      </c>
      <c r="E168" s="76">
        <v>2.8492000102996826</v>
      </c>
      <c r="F168" s="76">
        <v>54.134799957275391</v>
      </c>
    </row>
    <row r="169" spans="4:6" x14ac:dyDescent="0.25">
      <c r="D169" s="75">
        <v>0.21011673151750973</v>
      </c>
      <c r="E169" s="76">
        <v>2.8492000102996826</v>
      </c>
      <c r="F169" s="76">
        <v>54.134799957275391</v>
      </c>
    </row>
    <row r="170" spans="4:6" x14ac:dyDescent="0.25">
      <c r="D170" s="75">
        <v>0.21141374837872892</v>
      </c>
      <c r="E170" s="76">
        <v>2.8492000102996826</v>
      </c>
      <c r="F170" s="76">
        <v>54.134799957275391</v>
      </c>
    </row>
    <row r="171" spans="4:6" x14ac:dyDescent="0.25">
      <c r="D171" s="75">
        <v>0.21271076523994811</v>
      </c>
      <c r="E171" s="76">
        <v>2.8492000102996826</v>
      </c>
      <c r="F171" s="76">
        <v>54.134799957275391</v>
      </c>
    </row>
    <row r="172" spans="4:6" x14ac:dyDescent="0.25">
      <c r="D172" s="75">
        <v>0.2140077821011673</v>
      </c>
      <c r="E172" s="76">
        <v>2.8492000102996826</v>
      </c>
      <c r="F172" s="76">
        <v>54.134799957275391</v>
      </c>
    </row>
    <row r="173" spans="4:6" x14ac:dyDescent="0.25">
      <c r="D173" s="75">
        <v>0.21530479896238652</v>
      </c>
      <c r="E173" s="76">
        <v>2.8492000102996826</v>
      </c>
      <c r="F173" s="76">
        <v>54.134799957275391</v>
      </c>
    </row>
    <row r="174" spans="4:6" x14ac:dyDescent="0.25">
      <c r="D174" s="75">
        <v>0.21660181582360571</v>
      </c>
      <c r="E174" s="76">
        <v>2.8492000102996826</v>
      </c>
      <c r="F174" s="76">
        <v>54.134799957275391</v>
      </c>
    </row>
    <row r="175" spans="4:6" x14ac:dyDescent="0.25">
      <c r="D175" s="75">
        <v>0.21789883268482491</v>
      </c>
      <c r="E175" s="76">
        <v>2.8492000102996826</v>
      </c>
      <c r="F175" s="76">
        <v>54.134799957275391</v>
      </c>
    </row>
    <row r="176" spans="4:6" x14ac:dyDescent="0.25">
      <c r="D176" s="75">
        <v>0.2191958495460441</v>
      </c>
      <c r="E176" s="76">
        <v>2.8492000102996826</v>
      </c>
      <c r="F176" s="76">
        <v>54.134799957275391</v>
      </c>
    </row>
    <row r="177" spans="4:6" x14ac:dyDescent="0.25">
      <c r="D177" s="75">
        <v>0.22049286640726329</v>
      </c>
      <c r="E177" s="76">
        <v>2.8492000102996826</v>
      </c>
      <c r="F177" s="76">
        <v>54.134799957275391</v>
      </c>
    </row>
    <row r="178" spans="4:6" x14ac:dyDescent="0.25">
      <c r="D178" s="75">
        <v>0.22178988326848248</v>
      </c>
      <c r="E178" s="76">
        <v>2.8492000102996826</v>
      </c>
      <c r="F178" s="76">
        <v>54.134799957275391</v>
      </c>
    </row>
    <row r="179" spans="4:6" x14ac:dyDescent="0.25">
      <c r="D179" s="75">
        <v>0.2230869001297017</v>
      </c>
      <c r="E179" s="76">
        <v>2.8492000102996826</v>
      </c>
      <c r="F179" s="76">
        <v>54.134799957275391</v>
      </c>
    </row>
    <row r="180" spans="4:6" x14ac:dyDescent="0.25">
      <c r="D180" s="75">
        <v>0.22438391699092089</v>
      </c>
      <c r="E180" s="76">
        <v>2.8492000102996826</v>
      </c>
      <c r="F180" s="76">
        <v>54.134799957275391</v>
      </c>
    </row>
    <row r="181" spans="4:6" x14ac:dyDescent="0.25">
      <c r="D181" s="75">
        <v>0.22568093385214008</v>
      </c>
      <c r="E181" s="76">
        <v>2.8492000102996826</v>
      </c>
      <c r="F181" s="76">
        <v>54.134799957275391</v>
      </c>
    </row>
    <row r="182" spans="4:6" x14ac:dyDescent="0.25">
      <c r="D182" s="75">
        <v>0.22697795071335927</v>
      </c>
      <c r="E182" s="76">
        <v>2.8492000102996826</v>
      </c>
      <c r="F182" s="76">
        <v>54.134799957275391</v>
      </c>
    </row>
    <row r="183" spans="4:6" x14ac:dyDescent="0.25">
      <c r="D183" s="75">
        <v>0.22827496757457846</v>
      </c>
      <c r="E183" s="76">
        <v>2.8492000102996826</v>
      </c>
      <c r="F183" s="76">
        <v>54.134799957275391</v>
      </c>
    </row>
    <row r="184" spans="4:6" x14ac:dyDescent="0.25">
      <c r="D184" s="75">
        <v>0.22957198443579765</v>
      </c>
      <c r="E184" s="76">
        <v>2.8492000102996826</v>
      </c>
      <c r="F184" s="76">
        <v>54.134799957275391</v>
      </c>
    </row>
    <row r="185" spans="4:6" x14ac:dyDescent="0.25">
      <c r="D185" s="75">
        <v>0.23086900129701687</v>
      </c>
      <c r="E185" s="76">
        <v>2.8492000102996826</v>
      </c>
      <c r="F185" s="76">
        <v>54.134799957275391</v>
      </c>
    </row>
    <row r="186" spans="4:6" x14ac:dyDescent="0.25">
      <c r="D186" s="75">
        <v>0.23216601815823606</v>
      </c>
      <c r="E186" s="76">
        <v>2.8492000102996826</v>
      </c>
      <c r="F186" s="76">
        <v>54.134799957275391</v>
      </c>
    </row>
    <row r="187" spans="4:6" x14ac:dyDescent="0.25">
      <c r="D187" s="75">
        <v>0.23346303501945526</v>
      </c>
      <c r="E187" s="76">
        <v>2.8492000102996826</v>
      </c>
      <c r="F187" s="76">
        <v>54.134799957275391</v>
      </c>
    </row>
    <row r="188" spans="4:6" x14ac:dyDescent="0.25">
      <c r="D188" s="75">
        <v>0.23476005188067445</v>
      </c>
      <c r="E188" s="76">
        <v>2.8492000102996826</v>
      </c>
      <c r="F188" s="76">
        <v>54.134799957275391</v>
      </c>
    </row>
    <row r="189" spans="4:6" x14ac:dyDescent="0.25">
      <c r="D189" s="75">
        <v>0.23605706874189364</v>
      </c>
      <c r="E189" s="76">
        <v>2.8492000102996826</v>
      </c>
      <c r="F189" s="76">
        <v>54.134799957275391</v>
      </c>
    </row>
    <row r="190" spans="4:6" x14ac:dyDescent="0.25">
      <c r="D190" s="75">
        <v>0.23735408560311283</v>
      </c>
      <c r="E190" s="76">
        <v>2.8492000102996826</v>
      </c>
      <c r="F190" s="76">
        <v>54.134799957275391</v>
      </c>
    </row>
    <row r="191" spans="4:6" x14ac:dyDescent="0.25">
      <c r="D191" s="75">
        <v>0.23865110246433205</v>
      </c>
      <c r="E191" s="76">
        <v>2.8492000102996826</v>
      </c>
      <c r="F191" s="76">
        <v>54.134799957275391</v>
      </c>
    </row>
    <row r="192" spans="4:6" x14ac:dyDescent="0.25">
      <c r="D192" s="75">
        <v>0.23994811932555124</v>
      </c>
      <c r="E192" s="76">
        <v>2.8492000102996826</v>
      </c>
      <c r="F192" s="76">
        <v>54.134799957275391</v>
      </c>
    </row>
    <row r="193" spans="4:6" x14ac:dyDescent="0.25">
      <c r="D193" s="75">
        <v>0.24124513618677043</v>
      </c>
      <c r="E193" s="76">
        <v>2.8492000102996826</v>
      </c>
      <c r="F193" s="76">
        <v>54.134799957275391</v>
      </c>
    </row>
    <row r="194" spans="4:6" x14ac:dyDescent="0.25">
      <c r="D194" s="75">
        <v>0.24254215304798962</v>
      </c>
      <c r="E194" s="76">
        <v>2.8492000102996826</v>
      </c>
      <c r="F194" s="76">
        <v>54.134799957275391</v>
      </c>
    </row>
    <row r="195" spans="4:6" x14ac:dyDescent="0.25">
      <c r="D195" s="75">
        <v>0.24383916990920881</v>
      </c>
      <c r="E195" s="76">
        <v>2.8492000102996826</v>
      </c>
      <c r="F195" s="76">
        <v>54.134799957275391</v>
      </c>
    </row>
    <row r="196" spans="4:6" x14ac:dyDescent="0.25">
      <c r="D196" s="75">
        <v>0.24513618677042801</v>
      </c>
      <c r="E196" s="76">
        <v>2.8492000102996826</v>
      </c>
      <c r="F196" s="76">
        <v>54.134799957275391</v>
      </c>
    </row>
    <row r="197" spans="4:6" x14ac:dyDescent="0.25">
      <c r="D197" s="75">
        <v>0.24643320363164722</v>
      </c>
      <c r="E197" s="76">
        <v>2.8492000102996826</v>
      </c>
      <c r="F197" s="76">
        <v>54.134799957275391</v>
      </c>
    </row>
    <row r="198" spans="4:6" x14ac:dyDescent="0.25">
      <c r="D198" s="75">
        <v>0.24773022049286642</v>
      </c>
      <c r="E198" s="76">
        <v>2.8492000102996826</v>
      </c>
      <c r="F198" s="76">
        <v>54.134799957275391</v>
      </c>
    </row>
    <row r="199" spans="4:6" x14ac:dyDescent="0.25">
      <c r="D199" s="75">
        <v>0.24902723735408561</v>
      </c>
      <c r="E199" s="76">
        <v>2.8492000102996826</v>
      </c>
      <c r="F199" s="76">
        <v>54.134799957275391</v>
      </c>
    </row>
    <row r="200" spans="4:6" x14ac:dyDescent="0.25">
      <c r="D200" s="75">
        <v>0.2503242542153048</v>
      </c>
      <c r="E200" s="76">
        <v>2.8492000102996826</v>
      </c>
      <c r="F200" s="76">
        <v>54.134799957275391</v>
      </c>
    </row>
    <row r="201" spans="4:6" x14ac:dyDescent="0.25">
      <c r="D201" s="75">
        <v>0.25162127107652399</v>
      </c>
      <c r="E201" s="76">
        <v>2.8492000102996826</v>
      </c>
      <c r="F201" s="76">
        <v>54.134799957275391</v>
      </c>
    </row>
    <row r="202" spans="4:6" x14ac:dyDescent="0.25">
      <c r="D202" s="75">
        <v>0.25291828793774318</v>
      </c>
      <c r="E202" s="76">
        <v>2.8492000102996826</v>
      </c>
      <c r="F202" s="76">
        <v>54.134799957275391</v>
      </c>
    </row>
    <row r="203" spans="4:6" x14ac:dyDescent="0.25">
      <c r="D203" s="75">
        <v>0.25421530479896237</v>
      </c>
      <c r="E203" s="76">
        <v>2.8492000102996826</v>
      </c>
      <c r="F203" s="76">
        <v>54.134799957275391</v>
      </c>
    </row>
    <row r="204" spans="4:6" x14ac:dyDescent="0.25">
      <c r="D204" s="75">
        <v>0.25551232166018156</v>
      </c>
      <c r="E204" s="76">
        <v>2.8492000102996826</v>
      </c>
      <c r="F204" s="76">
        <v>54.134799957275391</v>
      </c>
    </row>
    <row r="205" spans="4:6" x14ac:dyDescent="0.25">
      <c r="D205" s="75">
        <v>0.25680933852140075</v>
      </c>
      <c r="E205" s="76">
        <v>2.8492000102996826</v>
      </c>
      <c r="F205" s="76">
        <v>54.134799957275391</v>
      </c>
    </row>
    <row r="206" spans="4:6" x14ac:dyDescent="0.25">
      <c r="D206" s="75">
        <v>0.25810635538262</v>
      </c>
      <c r="E206" s="76">
        <v>2.8492000102996826</v>
      </c>
      <c r="F206" s="76">
        <v>54.134799957275391</v>
      </c>
    </row>
    <row r="207" spans="4:6" x14ac:dyDescent="0.25">
      <c r="D207" s="75">
        <v>0.25940337224383919</v>
      </c>
      <c r="E207" s="76">
        <v>2.8492000102996826</v>
      </c>
      <c r="F207" s="76">
        <v>54.134799957275391</v>
      </c>
    </row>
    <row r="208" spans="4:6" x14ac:dyDescent="0.25">
      <c r="D208" s="75">
        <v>0.26070038910505838</v>
      </c>
      <c r="E208" s="76">
        <v>2.8492000102996826</v>
      </c>
      <c r="F208" s="76">
        <v>54.134799957275391</v>
      </c>
    </row>
    <row r="209" spans="4:6" x14ac:dyDescent="0.25">
      <c r="D209" s="75">
        <v>0.26199740596627757</v>
      </c>
      <c r="E209" s="76">
        <v>2.8492000102996826</v>
      </c>
      <c r="F209" s="76">
        <v>54.134799957275391</v>
      </c>
    </row>
    <row r="210" spans="4:6" x14ac:dyDescent="0.25">
      <c r="D210" s="75">
        <v>0.26329442282749677</v>
      </c>
      <c r="E210" s="76">
        <v>2.8492000102996826</v>
      </c>
      <c r="F210" s="76">
        <v>54.134799957275391</v>
      </c>
    </row>
    <row r="211" spans="4:6" x14ac:dyDescent="0.25">
      <c r="D211" s="75">
        <v>0.26459143968871596</v>
      </c>
      <c r="E211" s="76">
        <v>2.8492000102996826</v>
      </c>
      <c r="F211" s="76">
        <v>54.134799957275391</v>
      </c>
    </row>
    <row r="212" spans="4:6" x14ac:dyDescent="0.25">
      <c r="D212" s="75">
        <v>0.26588845654993515</v>
      </c>
      <c r="E212" s="76">
        <v>2.8619167804718018</v>
      </c>
      <c r="F212" s="76">
        <v>54.376419067382813</v>
      </c>
    </row>
    <row r="213" spans="4:6" x14ac:dyDescent="0.25">
      <c r="D213" s="75">
        <v>0.26718547341115434</v>
      </c>
      <c r="E213" s="76">
        <v>2.8798222541809082</v>
      </c>
      <c r="F213" s="76">
        <v>54.716621398925781</v>
      </c>
    </row>
    <row r="214" spans="4:6" x14ac:dyDescent="0.25">
      <c r="D214" s="75">
        <v>0.26848249027237353</v>
      </c>
      <c r="E214" s="76">
        <v>2.8855562210083008</v>
      </c>
      <c r="F214" s="76">
        <v>54.825565338134766</v>
      </c>
    </row>
    <row r="215" spans="4:6" x14ac:dyDescent="0.25">
      <c r="D215" s="75">
        <v>0.26977950713359272</v>
      </c>
      <c r="E215" s="76">
        <v>2.8855562210083008</v>
      </c>
      <c r="F215" s="76">
        <v>54.825565338134766</v>
      </c>
    </row>
    <row r="216" spans="4:6" x14ac:dyDescent="0.25">
      <c r="D216" s="75">
        <v>0.27107652399481191</v>
      </c>
      <c r="E216" s="76">
        <v>2.9121708869934082</v>
      </c>
      <c r="F216" s="76">
        <v>55.331245422363281</v>
      </c>
    </row>
    <row r="217" spans="4:6" x14ac:dyDescent="0.25">
      <c r="D217" s="75">
        <v>0.2723735408560311</v>
      </c>
      <c r="E217" s="76">
        <v>2.9121708869934082</v>
      </c>
      <c r="F217" s="76">
        <v>26.209537506103516</v>
      </c>
    </row>
    <row r="218" spans="4:6" x14ac:dyDescent="0.25">
      <c r="D218" s="75">
        <v>0.27367055771725035</v>
      </c>
      <c r="E218" s="76">
        <v>3.0080094337463379</v>
      </c>
      <c r="F218" s="76">
        <v>57.152179718017578</v>
      </c>
    </row>
    <row r="219" spans="4:6" x14ac:dyDescent="0.25">
      <c r="D219" s="75">
        <v>0.27496757457846954</v>
      </c>
      <c r="E219" s="76">
        <v>3.0231249332427979</v>
      </c>
      <c r="F219" s="76">
        <v>57.439376831054688</v>
      </c>
    </row>
    <row r="220" spans="4:6" x14ac:dyDescent="0.25">
      <c r="D220" s="75">
        <v>0.27626459143968873</v>
      </c>
      <c r="E220" s="76">
        <v>3.0231249332427979</v>
      </c>
      <c r="F220" s="76">
        <v>57.439376831054688</v>
      </c>
    </row>
    <row r="221" spans="4:6" x14ac:dyDescent="0.25">
      <c r="D221" s="75">
        <v>0.27756160830090792</v>
      </c>
      <c r="E221" s="76">
        <v>3.0463283061981201</v>
      </c>
      <c r="F221" s="76">
        <v>57.880237579345703</v>
      </c>
    </row>
    <row r="222" spans="4:6" x14ac:dyDescent="0.25">
      <c r="D222" s="75">
        <v>0.27885862516212712</v>
      </c>
      <c r="E222" s="76">
        <v>3.1044323444366455</v>
      </c>
      <c r="F222" s="76">
        <v>58.984214782714844</v>
      </c>
    </row>
    <row r="223" spans="4:6" x14ac:dyDescent="0.25">
      <c r="D223" s="75">
        <v>0.28015564202334631</v>
      </c>
      <c r="E223" s="76">
        <v>3.1113710403442383</v>
      </c>
      <c r="F223" s="76">
        <v>59.116050720214844</v>
      </c>
    </row>
    <row r="224" spans="4:6" x14ac:dyDescent="0.25">
      <c r="D224" s="75">
        <v>0.2814526588845655</v>
      </c>
      <c r="E224" s="76">
        <v>3.134119987487793</v>
      </c>
      <c r="F224" s="76">
        <v>28.20707893371582</v>
      </c>
    </row>
    <row r="225" spans="4:6" x14ac:dyDescent="0.25">
      <c r="D225" s="75">
        <v>0.28274967574578469</v>
      </c>
      <c r="E225" s="76">
        <v>3.1419072151184082</v>
      </c>
      <c r="F225" s="76">
        <v>59.696235656738281</v>
      </c>
    </row>
    <row r="226" spans="4:6" x14ac:dyDescent="0.25">
      <c r="D226" s="75">
        <v>0.28404669260700388</v>
      </c>
      <c r="E226" s="76">
        <v>3.1419072151184082</v>
      </c>
      <c r="F226" s="76">
        <v>59.696235656738281</v>
      </c>
    </row>
    <row r="227" spans="4:6" x14ac:dyDescent="0.25">
      <c r="D227" s="75">
        <v>0.28534370946822307</v>
      </c>
      <c r="E227" s="76">
        <v>3.1514444351196289</v>
      </c>
      <c r="F227" s="76">
        <v>59.87744140625</v>
      </c>
    </row>
    <row r="228" spans="4:6" x14ac:dyDescent="0.25">
      <c r="D228" s="75">
        <v>0.28664072632944226</v>
      </c>
      <c r="E228" s="76">
        <v>3.1628396511077881</v>
      </c>
      <c r="F228" s="76">
        <v>60.093952178955078</v>
      </c>
    </row>
    <row r="229" spans="4:6" x14ac:dyDescent="0.25">
      <c r="D229" s="75">
        <v>0.28793774319066145</v>
      </c>
      <c r="E229" s="76">
        <v>3.1666667461395264</v>
      </c>
      <c r="F229" s="76">
        <v>60.166667938232422</v>
      </c>
    </row>
    <row r="230" spans="4:6" x14ac:dyDescent="0.25">
      <c r="D230" s="75">
        <v>0.2892347600518807</v>
      </c>
      <c r="E230" s="76">
        <v>3.1666667461395264</v>
      </c>
      <c r="F230" s="76">
        <v>60.166667938232422</v>
      </c>
    </row>
    <row r="231" spans="4:6" x14ac:dyDescent="0.25">
      <c r="D231" s="75">
        <v>0.29053177691309989</v>
      </c>
      <c r="E231" s="76">
        <v>3.203094482421875</v>
      </c>
      <c r="F231" s="76">
        <v>60.858795166015625</v>
      </c>
    </row>
    <row r="232" spans="4:6" x14ac:dyDescent="0.25">
      <c r="D232" s="75">
        <v>0.29182879377431908</v>
      </c>
      <c r="E232" s="76">
        <v>3.2080123424530029</v>
      </c>
      <c r="F232" s="76">
        <v>60.952236175537109</v>
      </c>
    </row>
    <row r="233" spans="4:6" x14ac:dyDescent="0.25">
      <c r="D233" s="75">
        <v>0.29312581063553828</v>
      </c>
      <c r="E233" s="76">
        <v>3.2176668643951416</v>
      </c>
      <c r="F233" s="76">
        <v>61.135669708251953</v>
      </c>
    </row>
    <row r="234" spans="4:6" x14ac:dyDescent="0.25">
      <c r="D234" s="75">
        <v>0.29442282749675747</v>
      </c>
      <c r="E234" s="76">
        <v>3.2188191413879395</v>
      </c>
      <c r="F234" s="76">
        <v>61.157562255859375</v>
      </c>
    </row>
    <row r="235" spans="4:6" x14ac:dyDescent="0.25">
      <c r="D235" s="75">
        <v>0.29571984435797666</v>
      </c>
      <c r="E235" s="76">
        <v>3.2705230712890625</v>
      </c>
      <c r="F235" s="76">
        <v>62.139938354492188</v>
      </c>
    </row>
    <row r="236" spans="4:6" x14ac:dyDescent="0.25">
      <c r="D236" s="75">
        <v>0.29701686121919585</v>
      </c>
      <c r="E236" s="76">
        <v>3.2749435901641846</v>
      </c>
      <c r="F236" s="76">
        <v>62.223926544189453</v>
      </c>
    </row>
    <row r="237" spans="4:6" x14ac:dyDescent="0.25">
      <c r="D237" s="75">
        <v>0.29831387808041504</v>
      </c>
      <c r="E237" s="76">
        <v>3.2946114540100098</v>
      </c>
      <c r="F237" s="76">
        <v>62.597618103027344</v>
      </c>
    </row>
    <row r="238" spans="4:6" x14ac:dyDescent="0.25">
      <c r="D238" s="75">
        <v>0.29961089494163423</v>
      </c>
      <c r="E238" s="76">
        <v>3.2946114540100098</v>
      </c>
      <c r="F238" s="76">
        <v>29.65150260925293</v>
      </c>
    </row>
    <row r="239" spans="4:6" x14ac:dyDescent="0.25">
      <c r="D239" s="75">
        <v>0.30090791180285342</v>
      </c>
      <c r="E239" s="76">
        <v>3.3212184906005859</v>
      </c>
      <c r="F239" s="76">
        <v>63.103153228759766</v>
      </c>
    </row>
    <row r="240" spans="4:6" x14ac:dyDescent="0.25">
      <c r="D240" s="75">
        <v>0.30220492866407261</v>
      </c>
      <c r="E240" s="76">
        <v>3.3477201461791992</v>
      </c>
      <c r="F240" s="76">
        <v>63.606681823730469</v>
      </c>
    </row>
    <row r="241" spans="4:6" x14ac:dyDescent="0.25">
      <c r="D241" s="75">
        <v>0.30350194552529181</v>
      </c>
      <c r="E241" s="76">
        <v>3.3964259624481201</v>
      </c>
      <c r="F241" s="76">
        <v>64.532096862792969</v>
      </c>
    </row>
    <row r="242" spans="4:6" x14ac:dyDescent="0.25">
      <c r="D242" s="75">
        <v>0.30479896238651105</v>
      </c>
      <c r="E242" s="76">
        <v>3.3964259624481201</v>
      </c>
      <c r="F242" s="76">
        <v>64.532096862792969</v>
      </c>
    </row>
    <row r="243" spans="4:6" x14ac:dyDescent="0.25">
      <c r="D243" s="75">
        <v>0.30609597924773024</v>
      </c>
      <c r="E243" s="76">
        <v>3.421879768371582</v>
      </c>
      <c r="F243" s="76">
        <v>65.015716552734375</v>
      </c>
    </row>
    <row r="244" spans="4:6" x14ac:dyDescent="0.25">
      <c r="D244" s="75">
        <v>0.30739299610894943</v>
      </c>
      <c r="E244" s="76">
        <v>3.4318869113922119</v>
      </c>
      <c r="F244" s="76">
        <v>65.205856323242188</v>
      </c>
    </row>
    <row r="245" spans="4:6" x14ac:dyDescent="0.25">
      <c r="D245" s="75">
        <v>0.30869001297016863</v>
      </c>
      <c r="E245" s="76">
        <v>3.4932730197906494</v>
      </c>
      <c r="F245" s="76">
        <v>66.3721923828125</v>
      </c>
    </row>
    <row r="246" spans="4:6" x14ac:dyDescent="0.25">
      <c r="D246" s="75">
        <v>0.30998702983138782</v>
      </c>
      <c r="E246" s="76">
        <v>3.5580415725708008</v>
      </c>
      <c r="F246" s="76">
        <v>67.602790832519531</v>
      </c>
    </row>
    <row r="247" spans="4:6" x14ac:dyDescent="0.25">
      <c r="D247" s="75">
        <v>0.31128404669260701</v>
      </c>
      <c r="E247" s="76">
        <v>3.5614998340606689</v>
      </c>
      <c r="F247" s="76">
        <v>67.668495178222656</v>
      </c>
    </row>
    <row r="248" spans="4:6" x14ac:dyDescent="0.25">
      <c r="D248" s="75">
        <v>0.3125810635538262</v>
      </c>
      <c r="E248" s="76">
        <v>3.5614998340606689</v>
      </c>
      <c r="F248" s="76">
        <v>67.668495178222656</v>
      </c>
    </row>
    <row r="249" spans="4:6" x14ac:dyDescent="0.25">
      <c r="D249" s="75">
        <v>0.31387808041504539</v>
      </c>
      <c r="E249" s="76">
        <v>3.5751852989196777</v>
      </c>
      <c r="F249" s="76">
        <v>67.928520202636719</v>
      </c>
    </row>
    <row r="250" spans="4:6" x14ac:dyDescent="0.25">
      <c r="D250" s="75">
        <v>0.31517509727626458</v>
      </c>
      <c r="E250" s="76">
        <v>3.5751852989196777</v>
      </c>
      <c r="F250" s="76">
        <v>67.928520202636719</v>
      </c>
    </row>
    <row r="251" spans="4:6" x14ac:dyDescent="0.25">
      <c r="D251" s="75">
        <v>0.31647211413748377</v>
      </c>
      <c r="E251" s="76">
        <v>3.5939815044403076</v>
      </c>
      <c r="F251" s="76">
        <v>68.28564453125</v>
      </c>
    </row>
    <row r="252" spans="4:6" x14ac:dyDescent="0.25">
      <c r="D252" s="75">
        <v>0.31776913099870296</v>
      </c>
      <c r="E252" s="76">
        <v>3.5939815044403076</v>
      </c>
      <c r="F252" s="76">
        <v>68.28564453125</v>
      </c>
    </row>
    <row r="253" spans="4:6" x14ac:dyDescent="0.25">
      <c r="D253" s="75">
        <v>0.31906614785992216</v>
      </c>
      <c r="E253" s="76">
        <v>3.5939815044403076</v>
      </c>
      <c r="F253" s="76">
        <v>68.28564453125</v>
      </c>
    </row>
    <row r="254" spans="4:6" x14ac:dyDescent="0.25">
      <c r="D254" s="75">
        <v>0.3203631647211414</v>
      </c>
      <c r="E254" s="76">
        <v>3.6146738529205322</v>
      </c>
      <c r="F254" s="76">
        <v>68.678802490234375</v>
      </c>
    </row>
    <row r="255" spans="4:6" x14ac:dyDescent="0.25">
      <c r="D255" s="75">
        <v>0.32166018158236059</v>
      </c>
      <c r="E255" s="76">
        <v>3.6146738529205322</v>
      </c>
      <c r="F255" s="76">
        <v>68.678802490234375</v>
      </c>
    </row>
    <row r="256" spans="4:6" x14ac:dyDescent="0.25">
      <c r="D256" s="75">
        <v>0.32295719844357978</v>
      </c>
      <c r="E256" s="76">
        <v>3.6402137279510498</v>
      </c>
      <c r="F256" s="76">
        <v>32.761920928955078</v>
      </c>
    </row>
    <row r="257" spans="4:6" x14ac:dyDescent="0.25">
      <c r="D257" s="75">
        <v>0.32425421530479898</v>
      </c>
      <c r="E257" s="76">
        <v>3.7486515045166016</v>
      </c>
      <c r="F257" s="76">
        <v>71.224380493164063</v>
      </c>
    </row>
    <row r="258" spans="4:6" x14ac:dyDescent="0.25">
      <c r="D258" s="75">
        <v>0.32555123216601817</v>
      </c>
      <c r="E258" s="76">
        <v>3.988879919052124</v>
      </c>
      <c r="F258" s="76">
        <v>35.899917602539063</v>
      </c>
    </row>
    <row r="259" spans="4:6" x14ac:dyDescent="0.25">
      <c r="D259" s="75">
        <v>0.32684824902723736</v>
      </c>
      <c r="E259" s="76">
        <v>4.0569820404052734</v>
      </c>
      <c r="F259" s="76">
        <v>77.082656860351563</v>
      </c>
    </row>
    <row r="260" spans="4:6" x14ac:dyDescent="0.25">
      <c r="D260" s="75">
        <v>0.32814526588845655</v>
      </c>
      <c r="E260" s="76">
        <v>4.2737998962402344</v>
      </c>
      <c r="F260" s="76">
        <v>38.464199066162109</v>
      </c>
    </row>
    <row r="261" spans="4:6" x14ac:dyDescent="0.25">
      <c r="D261" s="75">
        <v>0.32944228274967574</v>
      </c>
      <c r="E261" s="76">
        <v>4.2773499488830566</v>
      </c>
      <c r="F261" s="76">
        <v>81.269645690917969</v>
      </c>
    </row>
    <row r="262" spans="4:6" x14ac:dyDescent="0.25">
      <c r="D262" s="75">
        <v>0.33073929961089493</v>
      </c>
      <c r="E262" s="76">
        <v>4.2773499488830566</v>
      </c>
      <c r="F262" s="76">
        <v>81.269645690917969</v>
      </c>
    </row>
    <row r="263" spans="4:6" x14ac:dyDescent="0.25">
      <c r="D263" s="75">
        <v>0.33203631647211412</v>
      </c>
      <c r="E263" s="76">
        <v>4.2773499488830566</v>
      </c>
      <c r="F263" s="76">
        <v>81.269645690917969</v>
      </c>
    </row>
    <row r="264" spans="4:6" x14ac:dyDescent="0.25">
      <c r="D264" s="75">
        <v>0.33333333333333331</v>
      </c>
      <c r="E264" s="76">
        <v>4.2773499488830566</v>
      </c>
      <c r="F264" s="76">
        <v>81.269645690917969</v>
      </c>
    </row>
    <row r="265" spans="4:6" x14ac:dyDescent="0.25">
      <c r="D265" s="75">
        <v>0.33463035019455251</v>
      </c>
      <c r="E265" s="76">
        <v>4.2773499488830566</v>
      </c>
      <c r="F265" s="76">
        <v>81.269645690917969</v>
      </c>
    </row>
    <row r="266" spans="4:6" x14ac:dyDescent="0.25">
      <c r="D266" s="75">
        <v>0.3359273670557717</v>
      </c>
      <c r="E266" s="76">
        <v>4.2773499488830566</v>
      </c>
      <c r="F266" s="76">
        <v>81.269645690917969</v>
      </c>
    </row>
    <row r="267" spans="4:6" x14ac:dyDescent="0.25">
      <c r="D267" s="75">
        <v>0.33722438391699094</v>
      </c>
      <c r="E267" s="76">
        <v>4.2773499488830566</v>
      </c>
      <c r="F267" s="76">
        <v>81.269645690917969</v>
      </c>
    </row>
    <row r="268" spans="4:6" x14ac:dyDescent="0.25">
      <c r="D268" s="75">
        <v>0.33852140077821014</v>
      </c>
      <c r="E268" s="76">
        <v>4.2773499488830566</v>
      </c>
      <c r="F268" s="76">
        <v>81.269645690917969</v>
      </c>
    </row>
    <row r="269" spans="4:6" x14ac:dyDescent="0.25">
      <c r="D269" s="75">
        <v>0.33981841763942933</v>
      </c>
      <c r="E269" s="76">
        <v>4.2773499488830566</v>
      </c>
      <c r="F269" s="76">
        <v>81.269645690917969</v>
      </c>
    </row>
    <row r="270" spans="4:6" x14ac:dyDescent="0.25">
      <c r="D270" s="75">
        <v>0.34111543450064852</v>
      </c>
      <c r="E270" s="76">
        <v>4.2773499488830566</v>
      </c>
      <c r="F270" s="76">
        <v>81.269645690917969</v>
      </c>
    </row>
    <row r="271" spans="4:6" x14ac:dyDescent="0.25">
      <c r="D271" s="75">
        <v>0.34241245136186771</v>
      </c>
      <c r="E271" s="76">
        <v>4.2773499488830566</v>
      </c>
      <c r="F271" s="76">
        <v>81.269645690917969</v>
      </c>
    </row>
    <row r="272" spans="4:6" x14ac:dyDescent="0.25">
      <c r="D272" s="75">
        <v>0.3437094682230869</v>
      </c>
      <c r="E272" s="76">
        <v>4.5159821510314941</v>
      </c>
      <c r="F272" s="76">
        <v>40.643836975097656</v>
      </c>
    </row>
    <row r="273" spans="4:6" x14ac:dyDescent="0.25">
      <c r="D273" s="75">
        <v>0.34500648508430609</v>
      </c>
      <c r="E273" s="76">
        <v>4.5183424949645996</v>
      </c>
      <c r="F273" s="76">
        <v>85.848503112792969</v>
      </c>
    </row>
    <row r="274" spans="4:6" x14ac:dyDescent="0.25">
      <c r="D274" s="75">
        <v>0.34630350194552528</v>
      </c>
      <c r="E274" s="76">
        <v>4.5183424949645996</v>
      </c>
      <c r="F274" s="76">
        <v>85.848503112792969</v>
      </c>
    </row>
    <row r="275" spans="4:6" x14ac:dyDescent="0.25">
      <c r="D275" s="75">
        <v>0.34760051880674447</v>
      </c>
      <c r="E275" s="76">
        <v>4.5183424949645996</v>
      </c>
      <c r="F275" s="76">
        <v>85.848503112792969</v>
      </c>
    </row>
    <row r="276" spans="4:6" x14ac:dyDescent="0.25">
      <c r="D276" s="75">
        <v>0.34889753566796367</v>
      </c>
      <c r="E276" s="76">
        <v>4.5183424949645996</v>
      </c>
      <c r="F276" s="76">
        <v>85.848503112792969</v>
      </c>
    </row>
    <row r="277" spans="4:6" x14ac:dyDescent="0.25">
      <c r="D277" s="75">
        <v>0.35019455252918286</v>
      </c>
      <c r="E277" s="76">
        <v>4.5183424949645996</v>
      </c>
      <c r="F277" s="76">
        <v>85.848503112792969</v>
      </c>
    </row>
    <row r="278" spans="4:6" x14ac:dyDescent="0.25">
      <c r="D278" s="75">
        <v>0.35149156939040205</v>
      </c>
      <c r="E278" s="76">
        <v>4.5587201118469238</v>
      </c>
      <c r="F278" s="76">
        <v>41.028480529785156</v>
      </c>
    </row>
    <row r="279" spans="4:6" x14ac:dyDescent="0.25">
      <c r="D279" s="75">
        <v>0.35278858625162129</v>
      </c>
      <c r="E279" s="76">
        <v>4.7011799812316895</v>
      </c>
      <c r="F279" s="76">
        <v>42.310619354248047</v>
      </c>
    </row>
    <row r="280" spans="4:6" x14ac:dyDescent="0.25">
      <c r="D280" s="75">
        <v>0.35408560311284049</v>
      </c>
      <c r="E280" s="76">
        <v>4.75</v>
      </c>
      <c r="F280" s="76">
        <v>26.916667938232422</v>
      </c>
    </row>
    <row r="281" spans="4:6" x14ac:dyDescent="0.25">
      <c r="D281" s="75">
        <v>0.35538261997405968</v>
      </c>
      <c r="E281" s="76">
        <v>4.8436398506164551</v>
      </c>
      <c r="F281" s="76">
        <v>43.592758178710938</v>
      </c>
    </row>
    <row r="282" spans="4:6" x14ac:dyDescent="0.25">
      <c r="D282" s="75">
        <v>0.35667963683527887</v>
      </c>
      <c r="E282" s="76">
        <v>4.851874828338623</v>
      </c>
      <c r="F282" s="76">
        <v>43.666873931884766</v>
      </c>
    </row>
    <row r="283" spans="4:6" x14ac:dyDescent="0.25">
      <c r="D283" s="75">
        <v>0.35797665369649806</v>
      </c>
      <c r="E283" s="76">
        <v>4.8721318244934082</v>
      </c>
      <c r="F283" s="76">
        <v>43.849185943603516</v>
      </c>
    </row>
    <row r="284" spans="4:6" x14ac:dyDescent="0.25">
      <c r="D284" s="75">
        <v>0.35927367055771725</v>
      </c>
      <c r="E284" s="76">
        <v>5.2222771644592285</v>
      </c>
      <c r="F284" s="76">
        <v>47.000492095947266</v>
      </c>
    </row>
    <row r="285" spans="4:6" x14ac:dyDescent="0.25">
      <c r="D285" s="75">
        <v>0.36057068741893644</v>
      </c>
      <c r="E285" s="76">
        <v>5.2710199356079102</v>
      </c>
      <c r="F285" s="76">
        <v>47.439178466796875</v>
      </c>
    </row>
    <row r="286" spans="4:6" x14ac:dyDescent="0.25">
      <c r="D286" s="75">
        <v>0.36186770428015563</v>
      </c>
      <c r="E286" s="76">
        <v>5.2995119094848633</v>
      </c>
      <c r="F286" s="76">
        <v>47.695606231689453</v>
      </c>
    </row>
    <row r="287" spans="4:6" x14ac:dyDescent="0.25">
      <c r="D287" s="75">
        <v>0.36316472114137482</v>
      </c>
      <c r="E287" s="76">
        <v>5.4134798049926758</v>
      </c>
      <c r="F287" s="76">
        <v>48.721317291259766</v>
      </c>
    </row>
    <row r="288" spans="4:6" x14ac:dyDescent="0.25">
      <c r="D288" s="75">
        <v>0.36446173800259402</v>
      </c>
      <c r="E288" s="76">
        <v>5.5415844917297363</v>
      </c>
      <c r="F288" s="76">
        <v>49.874259948730469</v>
      </c>
    </row>
    <row r="289" spans="4:6" x14ac:dyDescent="0.25">
      <c r="D289" s="75">
        <v>0.36575875486381321</v>
      </c>
      <c r="E289" s="76">
        <v>5.6984000205993652</v>
      </c>
      <c r="F289" s="76">
        <v>51.285598754882813</v>
      </c>
    </row>
    <row r="290" spans="4:6" x14ac:dyDescent="0.25">
      <c r="D290" s="75">
        <v>0.3670557717250324</v>
      </c>
      <c r="E290" s="76">
        <v>5.6984000205993652</v>
      </c>
      <c r="F290" s="76">
        <v>51.285598754882813</v>
      </c>
    </row>
    <row r="291" spans="4:6" x14ac:dyDescent="0.25">
      <c r="D291" s="75">
        <v>0.36835278858625164</v>
      </c>
      <c r="E291" s="76">
        <v>5.6984000205993652</v>
      </c>
      <c r="F291" s="76">
        <v>51.285598754882813</v>
      </c>
    </row>
    <row r="292" spans="4:6" x14ac:dyDescent="0.25">
      <c r="D292" s="75">
        <v>0.36964980544747084</v>
      </c>
      <c r="E292" s="76">
        <v>5.6984000205993652</v>
      </c>
      <c r="F292" s="76">
        <v>51.285598754882813</v>
      </c>
    </row>
    <row r="293" spans="4:6" x14ac:dyDescent="0.25">
      <c r="D293" s="75">
        <v>0.37094682230869003</v>
      </c>
      <c r="E293" s="76">
        <v>5.6984000205993652</v>
      </c>
      <c r="F293" s="76">
        <v>51.285598754882813</v>
      </c>
    </row>
    <row r="294" spans="4:6" x14ac:dyDescent="0.25">
      <c r="D294" s="75">
        <v>0.37224383916990922</v>
      </c>
      <c r="E294" s="76">
        <v>5.6984000205993652</v>
      </c>
      <c r="F294" s="76">
        <v>51.285598754882813</v>
      </c>
    </row>
    <row r="295" spans="4:6" x14ac:dyDescent="0.25">
      <c r="D295" s="75">
        <v>0.37354085603112841</v>
      </c>
      <c r="E295" s="76">
        <v>5.6984000205993652</v>
      </c>
      <c r="F295" s="76">
        <v>51.285598754882813</v>
      </c>
    </row>
    <row r="296" spans="4:6" x14ac:dyDescent="0.25">
      <c r="D296" s="75">
        <v>0.3748378728923476</v>
      </c>
      <c r="E296" s="76">
        <v>5.6984000205993652</v>
      </c>
      <c r="F296" s="76">
        <v>51.285598754882813</v>
      </c>
    </row>
    <row r="297" spans="4:6" x14ac:dyDescent="0.25">
      <c r="D297" s="75">
        <v>0.37613488975356679</v>
      </c>
      <c r="E297" s="76">
        <v>5.6984000205993652</v>
      </c>
      <c r="F297" s="76">
        <v>51.285598754882813</v>
      </c>
    </row>
    <row r="298" spans="4:6" x14ac:dyDescent="0.25">
      <c r="D298" s="75">
        <v>0.37743190661478598</v>
      </c>
      <c r="E298" s="76">
        <v>5.6984000205993652</v>
      </c>
      <c r="F298" s="76">
        <v>51.285598754882813</v>
      </c>
    </row>
    <row r="299" spans="4:6" x14ac:dyDescent="0.25">
      <c r="D299" s="75">
        <v>0.37872892347600517</v>
      </c>
      <c r="E299" s="76">
        <v>6.2565741539001465</v>
      </c>
      <c r="F299" s="76">
        <v>56.309169769287109</v>
      </c>
    </row>
    <row r="300" spans="4:6" x14ac:dyDescent="0.25">
      <c r="D300" s="75">
        <v>0.38002594033722437</v>
      </c>
      <c r="E300" s="76">
        <v>6.3025212287902832</v>
      </c>
      <c r="F300" s="76">
        <v>56.722690582275391</v>
      </c>
    </row>
    <row r="301" spans="4:6" x14ac:dyDescent="0.25">
      <c r="D301" s="75">
        <v>0.38132295719844356</v>
      </c>
      <c r="E301" s="76">
        <v>6.4376382827758789</v>
      </c>
      <c r="F301" s="76">
        <v>57.938743591308594</v>
      </c>
    </row>
    <row r="302" spans="4:6" x14ac:dyDescent="0.25">
      <c r="D302" s="75">
        <v>0.38261997405966275</v>
      </c>
      <c r="E302" s="76">
        <v>7.6928400993347168</v>
      </c>
      <c r="F302" s="76">
        <v>30.771360397338867</v>
      </c>
    </row>
    <row r="303" spans="4:6" x14ac:dyDescent="0.25">
      <c r="D303" s="75">
        <v>0.383916990920882</v>
      </c>
      <c r="E303" s="76">
        <v>7.796961784362793</v>
      </c>
      <c r="F303" s="76">
        <v>31.187847137451172</v>
      </c>
    </row>
    <row r="304" spans="4:6" x14ac:dyDescent="0.25">
      <c r="D304" s="75">
        <v>0.38521400778210119</v>
      </c>
      <c r="E304" s="76">
        <v>8.2716360092163086</v>
      </c>
      <c r="F304" s="76">
        <v>33.086544036865234</v>
      </c>
    </row>
    <row r="305" spans="4:6" x14ac:dyDescent="0.25">
      <c r="D305" s="75">
        <v>0.38651102464332038</v>
      </c>
      <c r="E305" s="76">
        <v>8.5546998977661133</v>
      </c>
      <c r="F305" s="76">
        <v>76.992294311523438</v>
      </c>
    </row>
    <row r="306" spans="4:6" x14ac:dyDescent="0.25">
      <c r="D306" s="75">
        <v>0.38780804150453957</v>
      </c>
      <c r="E306" s="76">
        <v>8.90625</v>
      </c>
      <c r="F306" s="76">
        <v>26.71875</v>
      </c>
    </row>
    <row r="307" spans="4:6" x14ac:dyDescent="0.25">
      <c r="D307" s="75">
        <v>0.38910505836575876</v>
      </c>
      <c r="E307" s="76">
        <v>9.0366849899291992</v>
      </c>
      <c r="F307" s="76">
        <v>81.330162048339844</v>
      </c>
    </row>
    <row r="308" spans="4:6" x14ac:dyDescent="0.25">
      <c r="D308" s="75">
        <v>0.39040207522697795</v>
      </c>
      <c r="E308" s="76">
        <v>9.0366849899291992</v>
      </c>
      <c r="F308" s="76">
        <v>81.330162048339844</v>
      </c>
    </row>
    <row r="309" spans="4:6" x14ac:dyDescent="0.25">
      <c r="D309" s="75">
        <v>0.39169909208819714</v>
      </c>
      <c r="E309" s="76">
        <v>9.0366849899291992</v>
      </c>
      <c r="F309" s="76">
        <v>81.330162048339844</v>
      </c>
    </row>
    <row r="310" spans="4:6" x14ac:dyDescent="0.25">
      <c r="D310" s="75">
        <v>0.39299610894941633</v>
      </c>
      <c r="E310" s="76">
        <v>9.3667449951171875</v>
      </c>
      <c r="F310" s="76">
        <v>28.100234985351563</v>
      </c>
    </row>
    <row r="311" spans="4:6" x14ac:dyDescent="0.25">
      <c r="D311" s="75">
        <v>0.39429312581063553</v>
      </c>
      <c r="E311" s="76">
        <v>10.91387939453125</v>
      </c>
      <c r="F311" s="76">
        <v>10.91387939453125</v>
      </c>
    </row>
    <row r="312" spans="4:6" x14ac:dyDescent="0.25">
      <c r="D312" s="75">
        <v>0.39559014267185472</v>
      </c>
      <c r="E312" s="76">
        <v>11.070068359375</v>
      </c>
      <c r="F312" s="76">
        <v>44.2802734375</v>
      </c>
    </row>
    <row r="313" spans="4:6" x14ac:dyDescent="0.25">
      <c r="D313" s="75">
        <v>0.39688715953307391</v>
      </c>
      <c r="E313" s="76">
        <v>11.39680004119873</v>
      </c>
      <c r="F313" s="76">
        <v>45.587200164794922</v>
      </c>
    </row>
    <row r="314" spans="4:6" x14ac:dyDescent="0.25">
      <c r="D314" s="75">
        <v>0.3981841763942931</v>
      </c>
      <c r="E314" s="76">
        <v>11.39680004119873</v>
      </c>
      <c r="F314" s="76">
        <v>34.190399169921875</v>
      </c>
    </row>
    <row r="315" spans="4:6" x14ac:dyDescent="0.25">
      <c r="D315" s="75">
        <v>0.39948119325551235</v>
      </c>
      <c r="E315" s="76">
        <v>11.39680004119873</v>
      </c>
      <c r="F315" s="76">
        <v>45.587200164794922</v>
      </c>
    </row>
    <row r="316" spans="4:6" x14ac:dyDescent="0.25">
      <c r="D316" s="75">
        <v>0.40077821011673154</v>
      </c>
      <c r="E316" s="76">
        <v>11.447667121887207</v>
      </c>
      <c r="F316" s="76">
        <v>34.343002319335938</v>
      </c>
    </row>
    <row r="317" spans="4:6" x14ac:dyDescent="0.25">
      <c r="D317" s="75">
        <v>0.40207522697795073</v>
      </c>
      <c r="E317" s="76">
        <v>11.752949714660645</v>
      </c>
      <c r="F317" s="76">
        <v>35.25885009765625</v>
      </c>
    </row>
    <row r="318" spans="4:6" x14ac:dyDescent="0.25">
      <c r="D318" s="75">
        <v>0.40337224383916992</v>
      </c>
      <c r="E318" s="76">
        <v>12.135869026184082</v>
      </c>
      <c r="F318" s="76">
        <v>36.407608032226563</v>
      </c>
    </row>
    <row r="319" spans="4:6" x14ac:dyDescent="0.25">
      <c r="D319" s="75">
        <v>0.40466926070038911</v>
      </c>
      <c r="E319" s="76">
        <v>12.168078422546387</v>
      </c>
      <c r="F319" s="76">
        <v>36.504234313964844</v>
      </c>
    </row>
    <row r="320" spans="4:6" x14ac:dyDescent="0.25">
      <c r="D320" s="75">
        <v>0.4059662775616083</v>
      </c>
      <c r="E320" s="76">
        <v>12.263613700866699</v>
      </c>
      <c r="F320" s="76">
        <v>36.790840148925781</v>
      </c>
    </row>
    <row r="321" spans="4:6" x14ac:dyDescent="0.25">
      <c r="D321" s="75">
        <v>0.40726329442282749</v>
      </c>
      <c r="E321" s="76">
        <v>12.496392250061035</v>
      </c>
      <c r="F321" s="76">
        <v>12.496392250061035</v>
      </c>
    </row>
    <row r="322" spans="4:6" x14ac:dyDescent="0.25">
      <c r="D322" s="75">
        <v>0.40856031128404668</v>
      </c>
      <c r="E322" s="76">
        <v>12.513148307800293</v>
      </c>
      <c r="F322" s="76">
        <v>37.539443969726563</v>
      </c>
    </row>
    <row r="323" spans="4:6" x14ac:dyDescent="0.25">
      <c r="D323" s="75">
        <v>0.40985732814526588</v>
      </c>
      <c r="E323" s="76">
        <v>13.083047866821289</v>
      </c>
      <c r="F323" s="76">
        <v>52.332191467285156</v>
      </c>
    </row>
    <row r="324" spans="4:6" x14ac:dyDescent="0.25">
      <c r="D324" s="75">
        <v>0.41115434500648507</v>
      </c>
      <c r="E324" s="76">
        <v>13.360325813293457</v>
      </c>
      <c r="F324" s="76">
        <v>40.080978393554688</v>
      </c>
    </row>
    <row r="325" spans="4:6" x14ac:dyDescent="0.25">
      <c r="D325" s="75">
        <v>0.41245136186770426</v>
      </c>
      <c r="E325" s="76">
        <v>13.645598411560059</v>
      </c>
      <c r="F325" s="76">
        <v>40.936794281005859</v>
      </c>
    </row>
    <row r="326" spans="4:6" x14ac:dyDescent="0.25">
      <c r="D326" s="75">
        <v>0.41374837872892345</v>
      </c>
      <c r="E326" s="76">
        <v>13.853960990905762</v>
      </c>
      <c r="F326" s="76">
        <v>41.561882019042969</v>
      </c>
    </row>
    <row r="327" spans="4:6" x14ac:dyDescent="0.25">
      <c r="D327" s="75">
        <v>0.4150453955901427</v>
      </c>
      <c r="E327" s="76">
        <v>14.245999336242676</v>
      </c>
      <c r="F327" s="76">
        <v>42.737998962402344</v>
      </c>
    </row>
    <row r="328" spans="4:6" x14ac:dyDescent="0.25">
      <c r="D328" s="75">
        <v>0.41634241245136189</v>
      </c>
      <c r="E328" s="76">
        <v>14.245999336242676</v>
      </c>
      <c r="F328" s="76">
        <v>42.737998962402344</v>
      </c>
    </row>
    <row r="329" spans="4:6" x14ac:dyDescent="0.25">
      <c r="D329" s="75">
        <v>0.41763942931258108</v>
      </c>
      <c r="E329" s="76">
        <v>14.245999336242676</v>
      </c>
      <c r="F329" s="76">
        <v>42.737998962402344</v>
      </c>
    </row>
    <row r="330" spans="4:6" x14ac:dyDescent="0.25">
      <c r="D330" s="75">
        <v>0.41893644617380027</v>
      </c>
      <c r="E330" s="76">
        <v>14.522341728210449</v>
      </c>
      <c r="F330" s="76">
        <v>43.567024230957031</v>
      </c>
    </row>
    <row r="331" spans="4:6" x14ac:dyDescent="0.25">
      <c r="D331" s="75">
        <v>0.42023346303501946</v>
      </c>
      <c r="E331" s="76">
        <v>14.536484718322754</v>
      </c>
      <c r="F331" s="76">
        <v>43.609451293945313</v>
      </c>
    </row>
    <row r="332" spans="4:6" x14ac:dyDescent="0.25">
      <c r="D332" s="75">
        <v>0.42153047989623865</v>
      </c>
      <c r="E332" s="76">
        <v>15.115625381469727</v>
      </c>
      <c r="F332" s="76">
        <v>45.346874237060547</v>
      </c>
    </row>
    <row r="333" spans="4:6" x14ac:dyDescent="0.25">
      <c r="D333" s="75">
        <v>0.42282749675745784</v>
      </c>
      <c r="E333" s="76">
        <v>15.171989440917969</v>
      </c>
      <c r="F333" s="76">
        <v>35.401309967041016</v>
      </c>
    </row>
    <row r="334" spans="4:6" x14ac:dyDescent="0.25">
      <c r="D334" s="75">
        <v>0.42412451361867703</v>
      </c>
      <c r="E334" s="76">
        <v>15.257160186767578</v>
      </c>
      <c r="F334" s="76">
        <v>45.771480560302734</v>
      </c>
    </row>
    <row r="335" spans="4:6" x14ac:dyDescent="0.25">
      <c r="D335" s="75">
        <v>0.42542153047989623</v>
      </c>
      <c r="E335" s="76">
        <v>15.552278518676758</v>
      </c>
      <c r="F335" s="76">
        <v>15.552278518676758</v>
      </c>
    </row>
    <row r="336" spans="4:6" x14ac:dyDescent="0.25">
      <c r="D336" s="75">
        <v>0.42671854734111542</v>
      </c>
      <c r="E336" s="76">
        <v>15.602986335754395</v>
      </c>
      <c r="F336" s="76">
        <v>6.6869940757751465</v>
      </c>
    </row>
    <row r="337" spans="4:6" x14ac:dyDescent="0.25">
      <c r="D337" s="75">
        <v>0.42801556420233461</v>
      </c>
      <c r="E337" s="76">
        <v>16.026750564575195</v>
      </c>
      <c r="F337" s="76">
        <v>37.395748138427734</v>
      </c>
    </row>
    <row r="338" spans="4:6" x14ac:dyDescent="0.25">
      <c r="D338" s="75">
        <v>0.4293125810635538</v>
      </c>
      <c r="E338" s="76">
        <v>16.240440368652344</v>
      </c>
      <c r="F338" s="76">
        <v>37.894359588623047</v>
      </c>
    </row>
    <row r="339" spans="4:6" x14ac:dyDescent="0.25">
      <c r="D339" s="75">
        <v>0.43060959792477305</v>
      </c>
      <c r="E339" s="76">
        <v>16.353809356689453</v>
      </c>
      <c r="F339" s="76">
        <v>49.061428070068359</v>
      </c>
    </row>
    <row r="340" spans="4:6" x14ac:dyDescent="0.25">
      <c r="D340" s="75">
        <v>0.43190661478599224</v>
      </c>
      <c r="E340" s="76">
        <v>16.353809356689453</v>
      </c>
      <c r="F340" s="76">
        <v>49.061428070068359</v>
      </c>
    </row>
    <row r="341" spans="4:6" x14ac:dyDescent="0.25">
      <c r="D341" s="75">
        <v>0.43320363164721143</v>
      </c>
      <c r="E341" s="76">
        <v>16.353809356689453</v>
      </c>
      <c r="F341" s="76">
        <v>0</v>
      </c>
    </row>
    <row r="342" spans="4:6" x14ac:dyDescent="0.25">
      <c r="D342" s="75">
        <v>0.43450064850843062</v>
      </c>
      <c r="E342" s="76">
        <v>16.619211196899414</v>
      </c>
      <c r="F342" s="76">
        <v>16.619211196899414</v>
      </c>
    </row>
    <row r="343" spans="4:6" x14ac:dyDescent="0.25">
      <c r="D343" s="75">
        <v>0.43579766536964981</v>
      </c>
      <c r="E343" s="76">
        <v>16.682735443115234</v>
      </c>
      <c r="F343" s="76">
        <v>25.024103164672852</v>
      </c>
    </row>
    <row r="344" spans="4:6" x14ac:dyDescent="0.25">
      <c r="D344" s="75">
        <v>0.437094682230869</v>
      </c>
      <c r="E344" s="76">
        <v>17.109399795532227</v>
      </c>
      <c r="F344" s="76">
        <v>51.328197479248047</v>
      </c>
    </row>
    <row r="345" spans="4:6" x14ac:dyDescent="0.25">
      <c r="D345" s="75">
        <v>0.43839169909208819</v>
      </c>
      <c r="E345" s="76">
        <v>17.255847930908203</v>
      </c>
      <c r="F345" s="76">
        <v>40.263645172119141</v>
      </c>
    </row>
    <row r="346" spans="4:6" x14ac:dyDescent="0.25">
      <c r="D346" s="75">
        <v>0.43968871595330739</v>
      </c>
      <c r="E346" s="76">
        <v>17.807498931884766</v>
      </c>
      <c r="F346" s="76">
        <v>0</v>
      </c>
    </row>
    <row r="347" spans="4:6" x14ac:dyDescent="0.25">
      <c r="D347" s="75">
        <v>0.44098573281452658</v>
      </c>
      <c r="E347" s="76">
        <v>17.807498931884766</v>
      </c>
      <c r="F347" s="76">
        <v>17.807498931884766</v>
      </c>
    </row>
    <row r="348" spans="4:6" x14ac:dyDescent="0.25">
      <c r="D348" s="75">
        <v>0.44228274967574577</v>
      </c>
      <c r="E348" s="76">
        <v>17.807498931884766</v>
      </c>
      <c r="F348" s="76">
        <v>17.807498931884766</v>
      </c>
    </row>
    <row r="349" spans="4:6" x14ac:dyDescent="0.25">
      <c r="D349" s="75">
        <v>0.44357976653696496</v>
      </c>
      <c r="E349" s="76">
        <v>17.807498931884766</v>
      </c>
      <c r="F349" s="76">
        <v>17.807498931884766</v>
      </c>
    </row>
    <row r="350" spans="4:6" x14ac:dyDescent="0.25">
      <c r="D350" s="75">
        <v>0.44487678339818415</v>
      </c>
      <c r="E350" s="76">
        <v>17.850263595581055</v>
      </c>
      <c r="F350" s="76">
        <v>17.850263595581055</v>
      </c>
    </row>
    <row r="351" spans="4:6" x14ac:dyDescent="0.25">
      <c r="D351" s="75">
        <v>0.4461738002594034</v>
      </c>
      <c r="E351" s="76">
        <v>17.875926971435547</v>
      </c>
      <c r="F351" s="76">
        <v>17.875926971435547</v>
      </c>
    </row>
    <row r="352" spans="4:6" x14ac:dyDescent="0.25">
      <c r="D352" s="75">
        <v>0.44747081712062259</v>
      </c>
      <c r="E352" s="76">
        <v>18.201068878173828</v>
      </c>
      <c r="F352" s="76">
        <v>18.201068878173828</v>
      </c>
    </row>
    <row r="353" spans="4:6" x14ac:dyDescent="0.25">
      <c r="D353" s="75">
        <v>0.44876783398184178</v>
      </c>
      <c r="E353" s="76">
        <v>18.519800186157227</v>
      </c>
      <c r="F353" s="76">
        <v>18.519800186157227</v>
      </c>
    </row>
    <row r="354" spans="4:6" x14ac:dyDescent="0.25">
      <c r="D354" s="75">
        <v>0.45006485084306097</v>
      </c>
      <c r="E354" s="76">
        <v>19.624570846557617</v>
      </c>
      <c r="F354" s="76">
        <v>19.624570846557617</v>
      </c>
    </row>
    <row r="355" spans="4:6" x14ac:dyDescent="0.25">
      <c r="D355" s="75">
        <v>0.45136186770428016</v>
      </c>
      <c r="E355" s="76">
        <v>19.863260269165039</v>
      </c>
      <c r="F355" s="76">
        <v>8.5128259658813477</v>
      </c>
    </row>
    <row r="356" spans="4:6" x14ac:dyDescent="0.25">
      <c r="D356" s="75">
        <v>0.45265888456549935</v>
      </c>
      <c r="E356" s="76">
        <v>19.944398880004883</v>
      </c>
      <c r="F356" s="76">
        <v>19.944398880004883</v>
      </c>
    </row>
    <row r="357" spans="4:6" x14ac:dyDescent="0.25">
      <c r="D357" s="75">
        <v>0.45395590142671854</v>
      </c>
      <c r="E357" s="76">
        <v>19.944398880004883</v>
      </c>
      <c r="F357" s="76">
        <v>19.944398880004883</v>
      </c>
    </row>
    <row r="358" spans="4:6" x14ac:dyDescent="0.25">
      <c r="D358" s="75">
        <v>0.45525291828793774</v>
      </c>
      <c r="E358" s="76">
        <v>19.944398880004883</v>
      </c>
      <c r="F358" s="76">
        <v>19.944398880004883</v>
      </c>
    </row>
    <row r="359" spans="4:6" x14ac:dyDescent="0.25">
      <c r="D359" s="75">
        <v>0.45654993514915693</v>
      </c>
      <c r="E359" s="76">
        <v>20.218734741210938</v>
      </c>
      <c r="F359" s="76">
        <v>20.218734741210938</v>
      </c>
    </row>
    <row r="360" spans="4:6" x14ac:dyDescent="0.25">
      <c r="D360" s="75">
        <v>0.45784695201037612</v>
      </c>
      <c r="E360" s="76">
        <v>20.780941009521484</v>
      </c>
      <c r="F360" s="76">
        <v>20.780941009521484</v>
      </c>
    </row>
    <row r="361" spans="4:6" x14ac:dyDescent="0.25">
      <c r="D361" s="75">
        <v>0.45914396887159531</v>
      </c>
      <c r="E361" s="76">
        <v>21.084079742431641</v>
      </c>
      <c r="F361" s="76">
        <v>31.626119613647461</v>
      </c>
    </row>
    <row r="362" spans="4:6" x14ac:dyDescent="0.25">
      <c r="D362" s="75">
        <v>0.4604409857328145</v>
      </c>
      <c r="E362" s="76">
        <v>21.161874771118164</v>
      </c>
      <c r="F362" s="76">
        <v>21.161874771118164</v>
      </c>
    </row>
    <row r="363" spans="4:6" x14ac:dyDescent="0.25">
      <c r="D363" s="75">
        <v>0.46173800259403375</v>
      </c>
      <c r="E363" s="76">
        <v>21.641670227050781</v>
      </c>
      <c r="F363" s="76">
        <v>21.641670227050781</v>
      </c>
    </row>
    <row r="364" spans="4:6" x14ac:dyDescent="0.25">
      <c r="D364" s="75">
        <v>0.46303501945525294</v>
      </c>
      <c r="E364" s="76">
        <v>21.641670227050781</v>
      </c>
      <c r="F364" s="76">
        <v>21.641670227050781</v>
      </c>
    </row>
    <row r="365" spans="4:6" x14ac:dyDescent="0.25">
      <c r="D365" s="75">
        <v>0.46433203631647213</v>
      </c>
      <c r="E365" s="76">
        <v>21.8277587890625</v>
      </c>
      <c r="F365" s="76">
        <v>0</v>
      </c>
    </row>
    <row r="366" spans="4:6" x14ac:dyDescent="0.25">
      <c r="D366" s="75">
        <v>0.46562905317769132</v>
      </c>
      <c r="E366" s="76">
        <v>21.841281890869141</v>
      </c>
      <c r="F366" s="76">
        <v>21.841281890869141</v>
      </c>
    </row>
    <row r="367" spans="4:6" x14ac:dyDescent="0.25">
      <c r="D367" s="75">
        <v>0.46692607003891051</v>
      </c>
      <c r="E367" s="76">
        <v>21.841281890869141</v>
      </c>
      <c r="F367" s="76">
        <v>21.841281890869141</v>
      </c>
    </row>
    <row r="368" spans="4:6" x14ac:dyDescent="0.25">
      <c r="D368" s="75">
        <v>0.4682230869001297</v>
      </c>
      <c r="E368" s="76">
        <v>22.166667938232422</v>
      </c>
      <c r="F368" s="76">
        <v>9.5</v>
      </c>
    </row>
    <row r="369" spans="4:6" x14ac:dyDescent="0.25">
      <c r="D369" s="75">
        <v>0.46952010376134889</v>
      </c>
      <c r="E369" s="76">
        <v>22.289979934692383</v>
      </c>
      <c r="F369" s="76">
        <v>22.289979934692383</v>
      </c>
    </row>
    <row r="370" spans="4:6" x14ac:dyDescent="0.25">
      <c r="D370" s="75">
        <v>0.47081712062256809</v>
      </c>
      <c r="E370" s="76">
        <v>22.421661376953125</v>
      </c>
      <c r="F370" s="76">
        <v>9.609283447265625</v>
      </c>
    </row>
    <row r="371" spans="4:6" x14ac:dyDescent="0.25">
      <c r="D371" s="75">
        <v>0.47211413748378728</v>
      </c>
      <c r="E371" s="76">
        <v>22.591711044311523</v>
      </c>
      <c r="F371" s="76">
        <v>67.775131225585938</v>
      </c>
    </row>
    <row r="372" spans="4:6" x14ac:dyDescent="0.25">
      <c r="D372" s="75">
        <v>0.47341115434500647</v>
      </c>
      <c r="E372" s="76">
        <v>22.793600082397461</v>
      </c>
      <c r="F372" s="76">
        <v>22.793600082397461</v>
      </c>
    </row>
    <row r="373" spans="4:6" x14ac:dyDescent="0.25">
      <c r="D373" s="75">
        <v>0.47470817120622566</v>
      </c>
      <c r="E373" s="76">
        <v>22.793600082397461</v>
      </c>
      <c r="F373" s="76">
        <v>22.793600082397461</v>
      </c>
    </row>
    <row r="374" spans="4:6" x14ac:dyDescent="0.25">
      <c r="D374" s="75">
        <v>0.47600518806744485</v>
      </c>
      <c r="E374" s="76">
        <v>22.793600082397461</v>
      </c>
      <c r="F374" s="76">
        <v>34.190399169921875</v>
      </c>
    </row>
    <row r="375" spans="4:6" x14ac:dyDescent="0.25">
      <c r="D375" s="75">
        <v>0.4773022049286641</v>
      </c>
      <c r="E375" s="76">
        <v>23.149749755859375</v>
      </c>
      <c r="F375" s="76">
        <v>23.149749755859375</v>
      </c>
    </row>
    <row r="376" spans="4:6" x14ac:dyDescent="0.25">
      <c r="D376" s="75">
        <v>0.47859922178988329</v>
      </c>
      <c r="E376" s="76">
        <v>23.343456268310547</v>
      </c>
      <c r="F376" s="76">
        <v>23.343456268310547</v>
      </c>
    </row>
    <row r="377" spans="4:6" x14ac:dyDescent="0.25">
      <c r="D377" s="75">
        <v>0.47989623865110248</v>
      </c>
      <c r="E377" s="76">
        <v>23.459573745727539</v>
      </c>
      <c r="F377" s="76">
        <v>23.459573745727539</v>
      </c>
    </row>
    <row r="378" spans="4:6" x14ac:dyDescent="0.25">
      <c r="D378" s="75">
        <v>0.48119325551232167</v>
      </c>
      <c r="E378" s="76">
        <v>23.75</v>
      </c>
      <c r="F378" s="76">
        <v>23.75</v>
      </c>
    </row>
    <row r="379" spans="4:6" x14ac:dyDescent="0.25">
      <c r="D379" s="75">
        <v>0.48249027237354086</v>
      </c>
      <c r="E379" s="76">
        <v>23.75</v>
      </c>
      <c r="F379" s="76">
        <v>23.75</v>
      </c>
    </row>
    <row r="380" spans="4:6" x14ac:dyDescent="0.25">
      <c r="D380" s="75">
        <v>0.48378728923476005</v>
      </c>
      <c r="E380" s="76">
        <v>23.933279037475586</v>
      </c>
      <c r="F380" s="76">
        <v>23.933279037475586</v>
      </c>
    </row>
    <row r="381" spans="4:6" x14ac:dyDescent="0.25">
      <c r="D381" s="75">
        <v>0.48508430609597925</v>
      </c>
      <c r="E381" s="76">
        <v>24.218198776245117</v>
      </c>
      <c r="F381" s="76">
        <v>4.2737998962402344</v>
      </c>
    </row>
    <row r="382" spans="4:6" x14ac:dyDescent="0.25">
      <c r="D382" s="75">
        <v>0.48638132295719844</v>
      </c>
      <c r="E382" s="76">
        <v>24.271738052368164</v>
      </c>
      <c r="F382" s="76">
        <v>24.271738052368164</v>
      </c>
    </row>
    <row r="383" spans="4:6" x14ac:dyDescent="0.25">
      <c r="D383" s="75">
        <v>0.48767833981841763</v>
      </c>
      <c r="E383" s="76">
        <v>24.411457061767578</v>
      </c>
      <c r="F383" s="76">
        <v>36.617183685302734</v>
      </c>
    </row>
    <row r="384" spans="4:6" x14ac:dyDescent="0.25">
      <c r="D384" s="75">
        <v>0.48897535667963682</v>
      </c>
      <c r="E384" s="76">
        <v>24.930500030517578</v>
      </c>
      <c r="F384" s="76">
        <v>24.930500030517578</v>
      </c>
    </row>
    <row r="385" spans="4:6" x14ac:dyDescent="0.25">
      <c r="D385" s="75">
        <v>0.49027237354085601</v>
      </c>
      <c r="E385" s="76">
        <v>24.930500030517578</v>
      </c>
      <c r="F385" s="76">
        <v>0</v>
      </c>
    </row>
    <row r="386" spans="4:6" x14ac:dyDescent="0.25">
      <c r="D386" s="75">
        <v>0.4915693904020752</v>
      </c>
      <c r="E386" s="76">
        <v>24.930500030517578</v>
      </c>
      <c r="F386" s="76">
        <v>24.930500030517578</v>
      </c>
    </row>
    <row r="387" spans="4:6" x14ac:dyDescent="0.25">
      <c r="D387" s="75">
        <v>0.49286640726329445</v>
      </c>
      <c r="E387" s="76">
        <v>24.930500030517578</v>
      </c>
      <c r="F387" s="76">
        <v>24.930500030517578</v>
      </c>
    </row>
    <row r="388" spans="4:6" x14ac:dyDescent="0.25">
      <c r="D388" s="75">
        <v>0.49416342412451364</v>
      </c>
      <c r="E388" s="76">
        <v>24.930500030517578</v>
      </c>
      <c r="F388" s="76">
        <v>24.930500030517578</v>
      </c>
    </row>
    <row r="389" spans="4:6" x14ac:dyDescent="0.25">
      <c r="D389" s="75">
        <v>0.49546044098573283</v>
      </c>
      <c r="E389" s="76">
        <v>24.937129974365234</v>
      </c>
      <c r="F389" s="76">
        <v>16.624753952026367</v>
      </c>
    </row>
    <row r="390" spans="4:6" x14ac:dyDescent="0.25">
      <c r="D390" s="75">
        <v>0.49675745784695202</v>
      </c>
      <c r="E390" s="76">
        <v>25.333333969116211</v>
      </c>
      <c r="F390" s="76">
        <v>25.333333969116211</v>
      </c>
    </row>
    <row r="391" spans="4:6" x14ac:dyDescent="0.25">
      <c r="D391" s="75">
        <v>0.49805447470817121</v>
      </c>
      <c r="E391" s="76">
        <v>25.414096832275391</v>
      </c>
      <c r="F391" s="76">
        <v>25.414096832275391</v>
      </c>
    </row>
    <row r="392" spans="4:6" x14ac:dyDescent="0.25">
      <c r="D392" s="75">
        <v>0.4993514915693904</v>
      </c>
      <c r="E392" s="76">
        <v>25.642799377441406</v>
      </c>
      <c r="F392" s="76">
        <v>25.642799377441406</v>
      </c>
    </row>
    <row r="393" spans="4:6" x14ac:dyDescent="0.25">
      <c r="D393" s="75">
        <v>0.5006485084306096</v>
      </c>
      <c r="E393" s="76">
        <v>25.642799377441406</v>
      </c>
      <c r="F393" s="76">
        <v>25.642799377441406</v>
      </c>
    </row>
    <row r="394" spans="4:6" x14ac:dyDescent="0.25">
      <c r="D394" s="75">
        <v>0.50194552529182879</v>
      </c>
      <c r="E394" s="76">
        <v>25.642799377441406</v>
      </c>
      <c r="F394" s="76">
        <v>25.642799377441406</v>
      </c>
    </row>
    <row r="395" spans="4:6" x14ac:dyDescent="0.25">
      <c r="D395" s="75">
        <v>0.50324254215304798</v>
      </c>
      <c r="E395" s="76">
        <v>25.642799377441406</v>
      </c>
      <c r="F395" s="76">
        <v>17.095199584960938</v>
      </c>
    </row>
    <row r="396" spans="4:6" x14ac:dyDescent="0.25">
      <c r="D396" s="75">
        <v>0.50453955901426717</v>
      </c>
      <c r="E396" s="76">
        <v>25.697681427001953</v>
      </c>
      <c r="F396" s="76">
        <v>0</v>
      </c>
    </row>
    <row r="397" spans="4:6" x14ac:dyDescent="0.25">
      <c r="D397" s="75">
        <v>0.50583657587548636</v>
      </c>
      <c r="E397" s="76">
        <v>25.714029312133789</v>
      </c>
      <c r="F397" s="76">
        <v>25.714029312133789</v>
      </c>
    </row>
    <row r="398" spans="4:6" x14ac:dyDescent="0.25">
      <c r="D398" s="75">
        <v>0.50713359273670555</v>
      </c>
      <c r="E398" s="76">
        <v>25.825727462768555</v>
      </c>
      <c r="F398" s="76">
        <v>0</v>
      </c>
    </row>
    <row r="399" spans="4:6" x14ac:dyDescent="0.25">
      <c r="D399" s="75">
        <v>0.50843060959792474</v>
      </c>
      <c r="E399" s="76">
        <v>25.84886360168457</v>
      </c>
      <c r="F399" s="76">
        <v>8.6162881851196289</v>
      </c>
    </row>
    <row r="400" spans="4:6" x14ac:dyDescent="0.25">
      <c r="D400" s="75">
        <v>0.50972762645914393</v>
      </c>
      <c r="E400" s="76">
        <v>25.920093536376953</v>
      </c>
      <c r="F400" s="76">
        <v>25.920093536376953</v>
      </c>
    </row>
    <row r="401" spans="4:6" x14ac:dyDescent="0.25">
      <c r="D401" s="75">
        <v>0.51102464332036313</v>
      </c>
      <c r="E401" s="76">
        <v>25.927719116210938</v>
      </c>
      <c r="F401" s="76">
        <v>25.927719116210938</v>
      </c>
    </row>
    <row r="402" spans="4:6" x14ac:dyDescent="0.25">
      <c r="D402" s="75">
        <v>0.51232166018158232</v>
      </c>
      <c r="E402" s="76">
        <v>26.066774368286133</v>
      </c>
      <c r="F402" s="76">
        <v>26.066774368286133</v>
      </c>
    </row>
    <row r="403" spans="4:6" x14ac:dyDescent="0.25">
      <c r="D403" s="75">
        <v>0.51361867704280151</v>
      </c>
      <c r="E403" s="76">
        <v>26.070178985595703</v>
      </c>
      <c r="F403" s="76">
        <v>26.070178985595703</v>
      </c>
    </row>
    <row r="404" spans="4:6" x14ac:dyDescent="0.25">
      <c r="D404" s="75">
        <v>0.5149156939040207</v>
      </c>
      <c r="E404" s="76">
        <v>26.700031280517578</v>
      </c>
      <c r="F404" s="76">
        <v>26.700031280517578</v>
      </c>
    </row>
    <row r="405" spans="4:6" x14ac:dyDescent="0.25">
      <c r="D405" s="75">
        <v>0.51621271076524</v>
      </c>
      <c r="E405" s="76">
        <v>26.711250305175781</v>
      </c>
      <c r="F405" s="76">
        <v>26.711250305175781</v>
      </c>
    </row>
    <row r="406" spans="4:6" x14ac:dyDescent="0.25">
      <c r="D406" s="75">
        <v>0.51750972762645919</v>
      </c>
      <c r="E406" s="76">
        <v>26.711250305175781</v>
      </c>
      <c r="F406" s="76">
        <v>26.711250305175781</v>
      </c>
    </row>
    <row r="407" spans="4:6" x14ac:dyDescent="0.25">
      <c r="D407" s="75">
        <v>0.51880674448767838</v>
      </c>
      <c r="E407" s="76">
        <v>26.711250305175781</v>
      </c>
      <c r="F407" s="76">
        <v>8.9037494659423828</v>
      </c>
    </row>
    <row r="408" spans="4:6" x14ac:dyDescent="0.25">
      <c r="D408" s="75">
        <v>0.52010376134889758</v>
      </c>
      <c r="E408" s="76">
        <v>27.052089691162109</v>
      </c>
      <c r="F408" s="76">
        <v>9.0173625946044922</v>
      </c>
    </row>
    <row r="409" spans="4:6" x14ac:dyDescent="0.25">
      <c r="D409" s="75">
        <v>0.52140077821011677</v>
      </c>
      <c r="E409" s="76">
        <v>27.067399978637695</v>
      </c>
      <c r="F409" s="76">
        <v>27.067399978637695</v>
      </c>
    </row>
    <row r="410" spans="4:6" x14ac:dyDescent="0.25">
      <c r="D410" s="75">
        <v>0.52269779507133596</v>
      </c>
      <c r="E410" s="76">
        <v>27.067399978637695</v>
      </c>
      <c r="F410" s="76">
        <v>27.067399978637695</v>
      </c>
    </row>
    <row r="411" spans="4:6" x14ac:dyDescent="0.25">
      <c r="D411" s="75">
        <v>0.52399481193255515</v>
      </c>
      <c r="E411" s="76">
        <v>27.301601409912109</v>
      </c>
      <c r="F411" s="76">
        <v>9.1005344390869141</v>
      </c>
    </row>
    <row r="412" spans="4:6" x14ac:dyDescent="0.25">
      <c r="D412" s="75">
        <v>0.52529182879377434</v>
      </c>
      <c r="E412" s="76">
        <v>27.572120666503906</v>
      </c>
      <c r="F412" s="76">
        <v>27.572120666503906</v>
      </c>
    </row>
    <row r="413" spans="4:6" x14ac:dyDescent="0.25">
      <c r="D413" s="75">
        <v>0.52658884565499353</v>
      </c>
      <c r="E413" s="76">
        <v>27.680408477783203</v>
      </c>
      <c r="F413" s="76">
        <v>27.680408477783203</v>
      </c>
    </row>
    <row r="414" spans="4:6" x14ac:dyDescent="0.25">
      <c r="D414" s="75">
        <v>0.52788586251621272</v>
      </c>
      <c r="E414" s="76">
        <v>27.707921981811523</v>
      </c>
      <c r="F414" s="76">
        <v>27.707921981811523</v>
      </c>
    </row>
    <row r="415" spans="4:6" x14ac:dyDescent="0.25">
      <c r="D415" s="75">
        <v>0.52918287937743191</v>
      </c>
      <c r="E415" s="76">
        <v>27.707921981811523</v>
      </c>
      <c r="F415" s="76">
        <v>27.707921981811523</v>
      </c>
    </row>
    <row r="416" spans="4:6" x14ac:dyDescent="0.25">
      <c r="D416" s="75">
        <v>0.53047989623865111</v>
      </c>
      <c r="E416" s="76">
        <v>27.707921981811523</v>
      </c>
      <c r="F416" s="76">
        <v>27.707921981811523</v>
      </c>
    </row>
    <row r="417" spans="4:6" x14ac:dyDescent="0.25">
      <c r="D417" s="75">
        <v>0.5317769130998703</v>
      </c>
      <c r="E417" s="76">
        <v>27.707921981811523</v>
      </c>
      <c r="F417" s="76">
        <v>27.707921981811523</v>
      </c>
    </row>
    <row r="418" spans="4:6" x14ac:dyDescent="0.25">
      <c r="D418" s="75">
        <v>0.53307392996108949</v>
      </c>
      <c r="E418" s="76">
        <v>27.707921981811523</v>
      </c>
      <c r="F418" s="76">
        <v>27.707921981811523</v>
      </c>
    </row>
    <row r="419" spans="4:6" x14ac:dyDescent="0.25">
      <c r="D419" s="75">
        <v>0.53437094682230868</v>
      </c>
      <c r="E419" s="76">
        <v>27.707921981811523</v>
      </c>
      <c r="F419" s="76">
        <v>27.707921981811523</v>
      </c>
    </row>
    <row r="420" spans="4:6" x14ac:dyDescent="0.25">
      <c r="D420" s="75">
        <v>0.53566796368352787</v>
      </c>
      <c r="E420" s="76">
        <v>27.779699325561523</v>
      </c>
      <c r="F420" s="76">
        <v>27.779699325561523</v>
      </c>
    </row>
    <row r="421" spans="4:6" x14ac:dyDescent="0.25">
      <c r="D421" s="75">
        <v>0.53696498054474706</v>
      </c>
      <c r="E421" s="76">
        <v>27.779699325561523</v>
      </c>
      <c r="F421" s="76">
        <v>27.779699325561523</v>
      </c>
    </row>
    <row r="422" spans="4:6" x14ac:dyDescent="0.25">
      <c r="D422" s="75">
        <v>0.53826199740596625</v>
      </c>
      <c r="E422" s="76">
        <v>28.491998672485352</v>
      </c>
      <c r="F422" s="76">
        <v>28.491998672485352</v>
      </c>
    </row>
    <row r="423" spans="4:6" x14ac:dyDescent="0.25">
      <c r="D423" s="75">
        <v>0.53955901426718544</v>
      </c>
      <c r="E423" s="76">
        <v>28.491998672485352</v>
      </c>
      <c r="F423" s="76">
        <v>28.491998672485352</v>
      </c>
    </row>
    <row r="424" spans="4:6" x14ac:dyDescent="0.25">
      <c r="D424" s="75">
        <v>0.54085603112840464</v>
      </c>
      <c r="E424" s="76">
        <v>28.491998672485352</v>
      </c>
      <c r="F424" s="76">
        <v>28.491998672485352</v>
      </c>
    </row>
    <row r="425" spans="4:6" x14ac:dyDescent="0.25">
      <c r="D425" s="75">
        <v>0.54215304798962383</v>
      </c>
      <c r="E425" s="76">
        <v>28.491998672485352</v>
      </c>
      <c r="F425" s="76">
        <v>28.491998672485352</v>
      </c>
    </row>
    <row r="426" spans="4:6" x14ac:dyDescent="0.25">
      <c r="D426" s="75">
        <v>0.54345006485084302</v>
      </c>
      <c r="E426" s="76">
        <v>28.491998672485352</v>
      </c>
      <c r="F426" s="76">
        <v>28.491998672485352</v>
      </c>
    </row>
    <row r="427" spans="4:6" x14ac:dyDescent="0.25">
      <c r="D427" s="75">
        <v>0.54474708171206221</v>
      </c>
      <c r="E427" s="76">
        <v>28.491998672485352</v>
      </c>
      <c r="F427" s="76">
        <v>28.491998672485352</v>
      </c>
    </row>
    <row r="428" spans="4:6" x14ac:dyDescent="0.25">
      <c r="D428" s="75">
        <v>0.5460440985732814</v>
      </c>
      <c r="E428" s="76">
        <v>28.491998672485352</v>
      </c>
      <c r="F428" s="76">
        <v>28.491998672485352</v>
      </c>
    </row>
    <row r="429" spans="4:6" x14ac:dyDescent="0.25">
      <c r="D429" s="75">
        <v>0.5473411154345007</v>
      </c>
      <c r="E429" s="76">
        <v>28.491998672485352</v>
      </c>
      <c r="F429" s="76">
        <v>28.491998672485352</v>
      </c>
    </row>
    <row r="430" spans="4:6" x14ac:dyDescent="0.25">
      <c r="D430" s="75">
        <v>0.54863813229571989</v>
      </c>
      <c r="E430" s="76">
        <v>28.491998672485352</v>
      </c>
      <c r="F430" s="76">
        <v>28.491998672485352</v>
      </c>
    </row>
    <row r="431" spans="4:6" x14ac:dyDescent="0.25">
      <c r="D431" s="75">
        <v>0.54993514915693908</v>
      </c>
      <c r="E431" s="76">
        <v>28.491998672485352</v>
      </c>
      <c r="F431" s="76">
        <v>28.491998672485352</v>
      </c>
    </row>
    <row r="432" spans="4:6" x14ac:dyDescent="0.25">
      <c r="D432" s="75">
        <v>0.55123216601815828</v>
      </c>
      <c r="E432" s="76">
        <v>28.491998672485352</v>
      </c>
      <c r="F432" s="76">
        <v>28.491998672485352</v>
      </c>
    </row>
    <row r="433" spans="4:6" x14ac:dyDescent="0.25">
      <c r="D433" s="75">
        <v>0.55252918287937747</v>
      </c>
      <c r="E433" s="76">
        <v>28.491998672485352</v>
      </c>
      <c r="F433" s="76">
        <v>28.491998672485352</v>
      </c>
    </row>
    <row r="434" spans="4:6" x14ac:dyDescent="0.25">
      <c r="D434" s="75">
        <v>0.55382619974059666</v>
      </c>
      <c r="E434" s="76">
        <v>28.491998672485352</v>
      </c>
      <c r="F434" s="76">
        <v>28.491998672485352</v>
      </c>
    </row>
    <row r="435" spans="4:6" x14ac:dyDescent="0.25">
      <c r="D435" s="75">
        <v>0.55512321660181585</v>
      </c>
      <c r="E435" s="76">
        <v>28.491998672485352</v>
      </c>
      <c r="F435" s="76">
        <v>28.491998672485352</v>
      </c>
    </row>
    <row r="436" spans="4:6" x14ac:dyDescent="0.25">
      <c r="D436" s="75">
        <v>0.55642023346303504</v>
      </c>
      <c r="E436" s="76">
        <v>28.491998672485352</v>
      </c>
      <c r="F436" s="76">
        <v>28.491998672485352</v>
      </c>
    </row>
    <row r="437" spans="4:6" x14ac:dyDescent="0.25">
      <c r="D437" s="75">
        <v>0.55771725032425423</v>
      </c>
      <c r="E437" s="76">
        <v>28.491998672485352</v>
      </c>
      <c r="F437" s="76">
        <v>28.491998672485352</v>
      </c>
    </row>
    <row r="438" spans="4:6" x14ac:dyDescent="0.25">
      <c r="D438" s="75">
        <v>0.55901426718547342</v>
      </c>
      <c r="E438" s="76">
        <v>28.491998672485352</v>
      </c>
      <c r="F438" s="76">
        <v>28.491998672485352</v>
      </c>
    </row>
    <row r="439" spans="4:6" x14ac:dyDescent="0.25">
      <c r="D439" s="75">
        <v>0.56031128404669261</v>
      </c>
      <c r="E439" s="76">
        <v>28.491998672485352</v>
      </c>
      <c r="F439" s="76">
        <v>28.491998672485352</v>
      </c>
    </row>
    <row r="440" spans="4:6" x14ac:dyDescent="0.25">
      <c r="D440" s="75">
        <v>0.56160830090791181</v>
      </c>
      <c r="E440" s="76">
        <v>28.491998672485352</v>
      </c>
      <c r="F440" s="76">
        <v>28.491998672485352</v>
      </c>
    </row>
    <row r="441" spans="4:6" x14ac:dyDescent="0.25">
      <c r="D441" s="75">
        <v>0.562905317769131</v>
      </c>
      <c r="E441" s="76">
        <v>28.601482391357422</v>
      </c>
      <c r="F441" s="76">
        <v>28.601482391357422</v>
      </c>
    </row>
    <row r="442" spans="4:6" x14ac:dyDescent="0.25">
      <c r="D442" s="75">
        <v>0.56420233463035019</v>
      </c>
      <c r="E442" s="76">
        <v>28.619167327880859</v>
      </c>
      <c r="F442" s="76">
        <v>0</v>
      </c>
    </row>
    <row r="443" spans="4:6" x14ac:dyDescent="0.25">
      <c r="D443" s="75">
        <v>0.56549935149156938</v>
      </c>
      <c r="E443" s="76">
        <v>28.619167327880859</v>
      </c>
      <c r="F443" s="76">
        <v>28.619167327880859</v>
      </c>
    </row>
    <row r="444" spans="4:6" x14ac:dyDescent="0.25">
      <c r="D444" s="75">
        <v>0.56679636835278857</v>
      </c>
      <c r="E444" s="76">
        <v>28.950727462768555</v>
      </c>
      <c r="F444" s="76">
        <v>19.300485610961914</v>
      </c>
    </row>
    <row r="445" spans="4:6" x14ac:dyDescent="0.25">
      <c r="D445" s="75">
        <v>0.56809338521400776</v>
      </c>
      <c r="E445" s="76">
        <v>28.990610122680664</v>
      </c>
      <c r="F445" s="76">
        <v>23.719589233398438</v>
      </c>
    </row>
    <row r="446" spans="4:6" x14ac:dyDescent="0.25">
      <c r="D446" s="75">
        <v>0.56939040207522695</v>
      </c>
      <c r="E446" s="76">
        <v>29.493749618530273</v>
      </c>
      <c r="F446" s="76">
        <v>29.493749618530273</v>
      </c>
    </row>
    <row r="447" spans="4:6" x14ac:dyDescent="0.25">
      <c r="D447" s="75">
        <v>0.57068741893644614</v>
      </c>
      <c r="E447" s="76">
        <v>29.719972610473633</v>
      </c>
      <c r="F447" s="76">
        <v>0</v>
      </c>
    </row>
    <row r="448" spans="4:6" x14ac:dyDescent="0.25">
      <c r="D448" s="75">
        <v>0.57198443579766534</v>
      </c>
      <c r="E448" s="76">
        <v>29.719972610473633</v>
      </c>
      <c r="F448" s="76">
        <v>0</v>
      </c>
    </row>
    <row r="449" spans="4:6" x14ac:dyDescent="0.25">
      <c r="D449" s="75">
        <v>0.57328145265888453</v>
      </c>
      <c r="E449" s="76">
        <v>29.719972610473633</v>
      </c>
      <c r="F449" s="76">
        <v>0</v>
      </c>
    </row>
    <row r="450" spans="4:6" x14ac:dyDescent="0.25">
      <c r="D450" s="75">
        <v>0.57457846952010372</v>
      </c>
      <c r="E450" s="76">
        <v>29.916599273681641</v>
      </c>
      <c r="F450" s="76">
        <v>12.821399688720703</v>
      </c>
    </row>
    <row r="451" spans="4:6" x14ac:dyDescent="0.25">
      <c r="D451" s="75">
        <v>0.57587548638132291</v>
      </c>
      <c r="E451" s="76">
        <v>30.231250762939453</v>
      </c>
      <c r="F451" s="76">
        <v>30.231250762939453</v>
      </c>
    </row>
    <row r="452" spans="4:6" x14ac:dyDescent="0.25">
      <c r="D452" s="75">
        <v>0.5771725032425421</v>
      </c>
      <c r="E452" s="76">
        <v>30.231250762939453</v>
      </c>
      <c r="F452" s="76">
        <v>30.231250762939453</v>
      </c>
    </row>
    <row r="453" spans="4:6" x14ac:dyDescent="0.25">
      <c r="D453" s="75">
        <v>0.5784695201037614</v>
      </c>
      <c r="E453" s="76">
        <v>30.231250762939453</v>
      </c>
      <c r="F453" s="76">
        <v>30.231250762939453</v>
      </c>
    </row>
    <row r="454" spans="4:6" x14ac:dyDescent="0.25">
      <c r="D454" s="75">
        <v>0.57976653696498059</v>
      </c>
      <c r="E454" s="76">
        <v>30.237213134765625</v>
      </c>
      <c r="F454" s="76">
        <v>12.958805084228516</v>
      </c>
    </row>
    <row r="455" spans="4:6" x14ac:dyDescent="0.25">
      <c r="D455" s="75">
        <v>0.58106355382619979</v>
      </c>
      <c r="E455" s="76">
        <v>30.323606491088867</v>
      </c>
      <c r="F455" s="76">
        <v>10.107869148254395</v>
      </c>
    </row>
    <row r="456" spans="4:6" x14ac:dyDescent="0.25">
      <c r="D456" s="75">
        <v>0.58236057068741898</v>
      </c>
      <c r="E456" s="76">
        <v>30.361749649047852</v>
      </c>
      <c r="F456" s="76">
        <v>30.361749649047852</v>
      </c>
    </row>
    <row r="457" spans="4:6" x14ac:dyDescent="0.25">
      <c r="D457" s="75">
        <v>0.58365758754863817</v>
      </c>
      <c r="E457" s="76">
        <v>30.514320373535156</v>
      </c>
      <c r="F457" s="76">
        <v>30.514320373535156</v>
      </c>
    </row>
    <row r="458" spans="4:6" x14ac:dyDescent="0.25">
      <c r="D458" s="75">
        <v>0.58495460440985736</v>
      </c>
      <c r="E458" s="76">
        <v>30.837217330932617</v>
      </c>
      <c r="F458" s="76">
        <v>20.558143615722656</v>
      </c>
    </row>
    <row r="459" spans="4:6" x14ac:dyDescent="0.25">
      <c r="D459" s="75">
        <v>0.58625162127107655</v>
      </c>
      <c r="E459" s="76">
        <v>31.282871246337891</v>
      </c>
      <c r="F459" s="76">
        <v>31.282871246337891</v>
      </c>
    </row>
    <row r="460" spans="4:6" x14ac:dyDescent="0.25">
      <c r="D460" s="75">
        <v>0.58754863813229574</v>
      </c>
      <c r="E460" s="76">
        <v>31.34119987487793</v>
      </c>
      <c r="F460" s="76">
        <v>25.642799377441406</v>
      </c>
    </row>
    <row r="461" spans="4:6" x14ac:dyDescent="0.25">
      <c r="D461" s="75">
        <v>0.58884565499351493</v>
      </c>
      <c r="E461" s="76">
        <v>31.833505630493164</v>
      </c>
      <c r="F461" s="76">
        <v>3.5370562076568604</v>
      </c>
    </row>
    <row r="462" spans="4:6" x14ac:dyDescent="0.25">
      <c r="D462" s="75">
        <v>0.59014267185473412</v>
      </c>
      <c r="E462" s="76">
        <v>32.409648895263672</v>
      </c>
      <c r="F462" s="76">
        <v>17.451349258422852</v>
      </c>
    </row>
    <row r="463" spans="4:6" x14ac:dyDescent="0.25">
      <c r="D463" s="75">
        <v>0.59143968871595332</v>
      </c>
      <c r="E463" s="76">
        <v>32.707618713378906</v>
      </c>
      <c r="F463" s="76">
        <v>0</v>
      </c>
    </row>
    <row r="464" spans="4:6" x14ac:dyDescent="0.25">
      <c r="D464" s="75">
        <v>0.59273670557717251</v>
      </c>
      <c r="E464" s="76">
        <v>32.707618713378906</v>
      </c>
      <c r="F464" s="76">
        <v>0</v>
      </c>
    </row>
    <row r="465" spans="4:6" x14ac:dyDescent="0.25">
      <c r="D465" s="75">
        <v>0.5940337224383917</v>
      </c>
      <c r="E465" s="76">
        <v>32.908260345458984</v>
      </c>
      <c r="F465" s="76">
        <v>14.10353946685791</v>
      </c>
    </row>
    <row r="466" spans="4:6" x14ac:dyDescent="0.25">
      <c r="D466" s="75">
        <v>0.59533073929961089</v>
      </c>
      <c r="E466" s="76">
        <v>33.226249694824219</v>
      </c>
      <c r="F466" s="76">
        <v>0</v>
      </c>
    </row>
    <row r="467" spans="4:6" x14ac:dyDescent="0.25">
      <c r="D467" s="75">
        <v>0.59662775616083008</v>
      </c>
      <c r="E467" s="76">
        <v>33.25</v>
      </c>
      <c r="F467" s="76">
        <v>14.25</v>
      </c>
    </row>
    <row r="468" spans="4:6" x14ac:dyDescent="0.25">
      <c r="D468" s="75">
        <v>0.59792477302204927</v>
      </c>
      <c r="E468" s="76">
        <v>33.254375457763672</v>
      </c>
      <c r="F468" s="76">
        <v>27.208124160766602</v>
      </c>
    </row>
    <row r="469" spans="4:6" x14ac:dyDescent="0.25">
      <c r="D469" s="75">
        <v>0.59922178988326846</v>
      </c>
      <c r="E469" s="76">
        <v>33.367038726806641</v>
      </c>
      <c r="F469" s="76">
        <v>14.300159454345703</v>
      </c>
    </row>
    <row r="470" spans="4:6" x14ac:dyDescent="0.25">
      <c r="D470" s="75">
        <v>0.60051880674448765</v>
      </c>
      <c r="E470" s="76">
        <v>33.430637359619141</v>
      </c>
      <c r="F470" s="76">
        <v>3.7145154476165771</v>
      </c>
    </row>
    <row r="471" spans="4:6" x14ac:dyDescent="0.25">
      <c r="D471" s="75">
        <v>0.60181582360570685</v>
      </c>
      <c r="E471" s="76">
        <v>33.565753936767578</v>
      </c>
      <c r="F471" s="76">
        <v>0</v>
      </c>
    </row>
    <row r="472" spans="4:6" x14ac:dyDescent="0.25">
      <c r="D472" s="75">
        <v>0.60311284046692604</v>
      </c>
      <c r="E472" s="76">
        <v>33.853946685791016</v>
      </c>
      <c r="F472" s="76">
        <v>0</v>
      </c>
    </row>
    <row r="473" spans="4:6" x14ac:dyDescent="0.25">
      <c r="D473" s="75">
        <v>0.60440985732814523</v>
      </c>
      <c r="E473" s="76">
        <v>34.142822265625</v>
      </c>
      <c r="F473" s="76">
        <v>34.142822265625</v>
      </c>
    </row>
    <row r="474" spans="4:6" x14ac:dyDescent="0.25">
      <c r="D474" s="75">
        <v>0.60570687418936442</v>
      </c>
      <c r="E474" s="76">
        <v>34.190399169921875</v>
      </c>
      <c r="F474" s="76">
        <v>22.793600082397461</v>
      </c>
    </row>
    <row r="475" spans="4:6" x14ac:dyDescent="0.25">
      <c r="D475" s="75">
        <v>0.60700389105058361</v>
      </c>
      <c r="E475" s="76">
        <v>34.190399169921875</v>
      </c>
      <c r="F475" s="76">
        <v>0</v>
      </c>
    </row>
    <row r="476" spans="4:6" x14ac:dyDescent="0.25">
      <c r="D476" s="75">
        <v>0.6083009079118028</v>
      </c>
      <c r="E476" s="76">
        <v>34.190399169921875</v>
      </c>
      <c r="F476" s="76">
        <v>0</v>
      </c>
    </row>
    <row r="477" spans="4:6" x14ac:dyDescent="0.25">
      <c r="D477" s="75">
        <v>0.6095979247730221</v>
      </c>
      <c r="E477" s="76">
        <v>34.218799591064453</v>
      </c>
      <c r="F477" s="76">
        <v>51.328197479248047</v>
      </c>
    </row>
    <row r="478" spans="4:6" x14ac:dyDescent="0.25">
      <c r="D478" s="75">
        <v>0.6108949416342413</v>
      </c>
      <c r="E478" s="76">
        <v>34.465152740478516</v>
      </c>
      <c r="F478" s="76">
        <v>0</v>
      </c>
    </row>
    <row r="479" spans="4:6" x14ac:dyDescent="0.25">
      <c r="D479" s="75">
        <v>0.61219195849546049</v>
      </c>
      <c r="E479" s="76">
        <v>34.469474792480469</v>
      </c>
      <c r="F479" s="76">
        <v>0</v>
      </c>
    </row>
    <row r="480" spans="4:6" x14ac:dyDescent="0.25">
      <c r="D480" s="75">
        <v>0.61348897535667968</v>
      </c>
      <c r="E480" s="76">
        <v>34.833335876464844</v>
      </c>
      <c r="F480" s="76">
        <v>0</v>
      </c>
    </row>
    <row r="481" spans="4:6" x14ac:dyDescent="0.25">
      <c r="D481" s="75">
        <v>0.61478599221789887</v>
      </c>
      <c r="E481" s="76">
        <v>34.938312530517578</v>
      </c>
      <c r="F481" s="76">
        <v>11.64610481262207</v>
      </c>
    </row>
    <row r="482" spans="4:6" x14ac:dyDescent="0.25">
      <c r="D482" s="75">
        <v>0.61608300907911806</v>
      </c>
      <c r="E482" s="76">
        <v>35.077335357666016</v>
      </c>
      <c r="F482" s="76">
        <v>0</v>
      </c>
    </row>
    <row r="483" spans="4:6" x14ac:dyDescent="0.25">
      <c r="D483" s="75">
        <v>0.61738002594033725</v>
      </c>
      <c r="E483" s="76">
        <v>35.614997863769531</v>
      </c>
      <c r="F483" s="76">
        <v>0</v>
      </c>
    </row>
    <row r="484" spans="4:6" x14ac:dyDescent="0.25">
      <c r="D484" s="75">
        <v>0.61867704280155644</v>
      </c>
      <c r="E484" s="76">
        <v>35.614997863769531</v>
      </c>
      <c r="F484" s="76">
        <v>0</v>
      </c>
    </row>
    <row r="485" spans="4:6" x14ac:dyDescent="0.25">
      <c r="D485" s="75">
        <v>0.61997405966277563</v>
      </c>
      <c r="E485" s="76">
        <v>35.614997863769531</v>
      </c>
      <c r="F485" s="76">
        <v>0</v>
      </c>
    </row>
    <row r="486" spans="4:6" x14ac:dyDescent="0.25">
      <c r="D486" s="75">
        <v>0.62127107652399483</v>
      </c>
      <c r="E486" s="76">
        <v>35.614997863769531</v>
      </c>
      <c r="F486" s="76">
        <v>35.614997863769531</v>
      </c>
    </row>
    <row r="487" spans="4:6" x14ac:dyDescent="0.25">
      <c r="D487" s="75">
        <v>0.62256809338521402</v>
      </c>
      <c r="E487" s="76">
        <v>35.751853942871094</v>
      </c>
      <c r="F487" s="76">
        <v>35.751853942871094</v>
      </c>
    </row>
    <row r="488" spans="4:6" x14ac:dyDescent="0.25">
      <c r="D488" s="75">
        <v>0.62386511024643321</v>
      </c>
      <c r="E488" s="76">
        <v>35.849964141845703</v>
      </c>
      <c r="F488" s="76">
        <v>35.849964141845703</v>
      </c>
    </row>
    <row r="489" spans="4:6" x14ac:dyDescent="0.25">
      <c r="D489" s="75">
        <v>0.6251621271076524</v>
      </c>
      <c r="E489" s="76">
        <v>35.939815521240234</v>
      </c>
      <c r="F489" s="76">
        <v>35.939815521240234</v>
      </c>
    </row>
    <row r="490" spans="4:6" x14ac:dyDescent="0.25">
      <c r="D490" s="75">
        <v>0.62645914396887159</v>
      </c>
      <c r="E490" s="76">
        <v>35.978382110595703</v>
      </c>
      <c r="F490" s="76">
        <v>0</v>
      </c>
    </row>
    <row r="491" spans="4:6" x14ac:dyDescent="0.25">
      <c r="D491" s="75">
        <v>0.62775616083009078</v>
      </c>
      <c r="E491" s="76">
        <v>36.146739959716797</v>
      </c>
      <c r="F491" s="76">
        <v>54.220108032226563</v>
      </c>
    </row>
    <row r="492" spans="4:6" x14ac:dyDescent="0.25">
      <c r="D492" s="75">
        <v>0.62905317769130997</v>
      </c>
      <c r="E492" s="76">
        <v>36.192947387695313</v>
      </c>
      <c r="F492" s="76">
        <v>0</v>
      </c>
    </row>
    <row r="493" spans="4:6" x14ac:dyDescent="0.25">
      <c r="D493" s="75">
        <v>0.63035019455252916</v>
      </c>
      <c r="E493" s="76">
        <v>36.617183685302734</v>
      </c>
      <c r="F493" s="76">
        <v>9.1542959213256836</v>
      </c>
    </row>
    <row r="494" spans="4:6" x14ac:dyDescent="0.25">
      <c r="D494" s="75">
        <v>0.63164721141374836</v>
      </c>
      <c r="E494" s="76">
        <v>36.761333465576172</v>
      </c>
      <c r="F494" s="76">
        <v>0</v>
      </c>
    </row>
    <row r="495" spans="4:6" x14ac:dyDescent="0.25">
      <c r="D495" s="75">
        <v>0.63294422827496755</v>
      </c>
      <c r="E495" s="76">
        <v>36.761333465576172</v>
      </c>
      <c r="F495" s="76">
        <v>0</v>
      </c>
    </row>
    <row r="496" spans="4:6" x14ac:dyDescent="0.25">
      <c r="D496" s="75">
        <v>0.63424124513618674</v>
      </c>
      <c r="E496" s="76">
        <v>36.761333465576172</v>
      </c>
      <c r="F496" s="76">
        <v>0</v>
      </c>
    </row>
    <row r="497" spans="4:6" x14ac:dyDescent="0.25">
      <c r="D497" s="75">
        <v>0.63553826199740593</v>
      </c>
      <c r="E497" s="76">
        <v>37.033279418945313</v>
      </c>
      <c r="F497" s="76">
        <v>15.871406555175781</v>
      </c>
    </row>
    <row r="498" spans="4:6" x14ac:dyDescent="0.25">
      <c r="D498" s="75">
        <v>0.63683527885862512</v>
      </c>
      <c r="E498" s="76">
        <v>37.039600372314453</v>
      </c>
      <c r="F498" s="76">
        <v>0</v>
      </c>
    </row>
    <row r="499" spans="4:6" x14ac:dyDescent="0.25">
      <c r="D499" s="75">
        <v>0.63813229571984431</v>
      </c>
      <c r="E499" s="76">
        <v>37.149967193603516</v>
      </c>
      <c r="F499" s="76">
        <v>0</v>
      </c>
    </row>
    <row r="500" spans="4:6" x14ac:dyDescent="0.25">
      <c r="D500" s="75">
        <v>0.6394293125810635</v>
      </c>
      <c r="E500" s="76">
        <v>37.395748138427734</v>
      </c>
      <c r="F500" s="76">
        <v>16.026750564575195</v>
      </c>
    </row>
    <row r="501" spans="4:6" x14ac:dyDescent="0.25">
      <c r="D501" s="75">
        <v>0.6407263294422828</v>
      </c>
      <c r="E501" s="76">
        <v>38.142902374267578</v>
      </c>
      <c r="F501" s="76">
        <v>0</v>
      </c>
    </row>
    <row r="502" spans="4:6" x14ac:dyDescent="0.25">
      <c r="D502" s="75">
        <v>0.642023346303502</v>
      </c>
      <c r="E502" s="76">
        <v>38.142902374267578</v>
      </c>
      <c r="F502" s="76">
        <v>0</v>
      </c>
    </row>
    <row r="503" spans="4:6" x14ac:dyDescent="0.25">
      <c r="D503" s="75">
        <v>0.64332036316472119</v>
      </c>
      <c r="E503" s="76">
        <v>38.207675933837891</v>
      </c>
      <c r="F503" s="76">
        <v>12.735891342163086</v>
      </c>
    </row>
    <row r="504" spans="4:6" x14ac:dyDescent="0.25">
      <c r="D504" s="75">
        <v>0.64461738002594038</v>
      </c>
      <c r="E504" s="76">
        <v>38.267913818359375</v>
      </c>
      <c r="F504" s="76">
        <v>0</v>
      </c>
    </row>
    <row r="505" spans="4:6" x14ac:dyDescent="0.25">
      <c r="D505" s="75">
        <v>0.64591439688715957</v>
      </c>
      <c r="E505" s="76">
        <v>38.546520233154297</v>
      </c>
      <c r="F505" s="76">
        <v>0</v>
      </c>
    </row>
    <row r="506" spans="4:6" x14ac:dyDescent="0.25">
      <c r="D506" s="75">
        <v>0.64721141374837876</v>
      </c>
      <c r="E506" s="76">
        <v>38.546520233154297</v>
      </c>
      <c r="F506" s="76">
        <v>0</v>
      </c>
    </row>
    <row r="507" spans="4:6" x14ac:dyDescent="0.25">
      <c r="D507" s="75">
        <v>0.64850843060959795</v>
      </c>
      <c r="E507" s="76">
        <v>38.600971221923828</v>
      </c>
      <c r="F507" s="76">
        <v>0</v>
      </c>
    </row>
    <row r="508" spans="4:6" x14ac:dyDescent="0.25">
      <c r="D508" s="75">
        <v>0.64980544747081714</v>
      </c>
      <c r="E508" s="76">
        <v>38.791091918945313</v>
      </c>
      <c r="F508" s="76">
        <v>16.624753952026367</v>
      </c>
    </row>
    <row r="509" spans="4:6" x14ac:dyDescent="0.25">
      <c r="D509" s="75">
        <v>0.65110246433203633</v>
      </c>
      <c r="E509" s="76">
        <v>38.791091918945313</v>
      </c>
      <c r="F509" s="76">
        <v>16.624753952026367</v>
      </c>
    </row>
    <row r="510" spans="4:6" x14ac:dyDescent="0.25">
      <c r="D510" s="75">
        <v>0.65239948119325553</v>
      </c>
      <c r="E510" s="76">
        <v>38.955009460449219</v>
      </c>
      <c r="F510" s="76">
        <v>0</v>
      </c>
    </row>
    <row r="511" spans="4:6" x14ac:dyDescent="0.25">
      <c r="D511" s="75">
        <v>0.65369649805447472</v>
      </c>
      <c r="E511" s="76">
        <v>39.100162506103516</v>
      </c>
      <c r="F511" s="76">
        <v>0</v>
      </c>
    </row>
    <row r="512" spans="4:6" x14ac:dyDescent="0.25">
      <c r="D512" s="75">
        <v>0.65499351491569391</v>
      </c>
      <c r="E512" s="76">
        <v>39.100162506103516</v>
      </c>
      <c r="F512" s="76">
        <v>0</v>
      </c>
    </row>
    <row r="513" spans="4:6" x14ac:dyDescent="0.25">
      <c r="D513" s="75">
        <v>0.6562905317769131</v>
      </c>
      <c r="E513" s="76">
        <v>39.100162506103516</v>
      </c>
      <c r="F513" s="76">
        <v>0</v>
      </c>
    </row>
    <row r="514" spans="4:6" x14ac:dyDescent="0.25">
      <c r="D514" s="75">
        <v>0.65758754863813229</v>
      </c>
      <c r="E514" s="76">
        <v>39.212089538574219</v>
      </c>
      <c r="F514" s="76">
        <v>0</v>
      </c>
    </row>
    <row r="515" spans="4:6" x14ac:dyDescent="0.25">
      <c r="D515" s="75">
        <v>0.65888456549935148</v>
      </c>
      <c r="E515" s="76">
        <v>39.249141693115234</v>
      </c>
      <c r="F515" s="76">
        <v>0</v>
      </c>
    </row>
    <row r="516" spans="4:6" x14ac:dyDescent="0.25">
      <c r="D516" s="75">
        <v>0.66018158236057067</v>
      </c>
      <c r="E516" s="76">
        <v>39.831405639648438</v>
      </c>
      <c r="F516" s="76">
        <v>0</v>
      </c>
    </row>
    <row r="517" spans="4:6" x14ac:dyDescent="0.25">
      <c r="D517" s="75">
        <v>0.66147859922178986</v>
      </c>
      <c r="E517" s="76">
        <v>39.888797760009766</v>
      </c>
      <c r="F517" s="76">
        <v>0</v>
      </c>
    </row>
    <row r="518" spans="4:6" x14ac:dyDescent="0.25">
      <c r="D518" s="75">
        <v>0.66277561608300906</v>
      </c>
      <c r="E518" s="76">
        <v>39.888797760009766</v>
      </c>
      <c r="F518" s="76">
        <v>0</v>
      </c>
    </row>
    <row r="519" spans="4:6" x14ac:dyDescent="0.25">
      <c r="D519" s="75">
        <v>0.66407263294422825</v>
      </c>
      <c r="E519" s="76">
        <v>39.888797760009766</v>
      </c>
      <c r="F519" s="76">
        <v>0</v>
      </c>
    </row>
    <row r="520" spans="4:6" x14ac:dyDescent="0.25">
      <c r="D520" s="75">
        <v>0.66536964980544744</v>
      </c>
      <c r="E520" s="76">
        <v>39.888797760009766</v>
      </c>
      <c r="F520" s="76">
        <v>9.9721994400024414</v>
      </c>
    </row>
    <row r="521" spans="4:6" x14ac:dyDescent="0.25">
      <c r="D521" s="75">
        <v>0.66666666666666663</v>
      </c>
      <c r="E521" s="76">
        <v>39.888797760009766</v>
      </c>
      <c r="F521" s="76">
        <v>0</v>
      </c>
    </row>
    <row r="522" spans="4:6" x14ac:dyDescent="0.25">
      <c r="D522" s="75">
        <v>0.66796368352788582</v>
      </c>
      <c r="E522" s="76">
        <v>39.888797760009766</v>
      </c>
      <c r="F522" s="76">
        <v>0</v>
      </c>
    </row>
    <row r="523" spans="4:6" x14ac:dyDescent="0.25">
      <c r="D523" s="75">
        <v>0.66926070038910501</v>
      </c>
      <c r="E523" s="76">
        <v>39.888797760009766</v>
      </c>
      <c r="F523" s="76">
        <v>0</v>
      </c>
    </row>
    <row r="524" spans="4:6" x14ac:dyDescent="0.25">
      <c r="D524" s="75">
        <v>0.6705577172503242</v>
      </c>
      <c r="E524" s="76">
        <v>40.148780822753906</v>
      </c>
      <c r="F524" s="76">
        <v>4.4609756469726563</v>
      </c>
    </row>
    <row r="525" spans="4:6" x14ac:dyDescent="0.25">
      <c r="D525" s="75">
        <v>0.67185473411154339</v>
      </c>
      <c r="E525" s="76">
        <v>40.437469482421875</v>
      </c>
      <c r="F525" s="76">
        <v>0</v>
      </c>
    </row>
    <row r="526" spans="4:6" x14ac:dyDescent="0.25">
      <c r="D526" s="75">
        <v>0.6731517509727627</v>
      </c>
      <c r="E526" s="76">
        <v>40.662555694580078</v>
      </c>
      <c r="F526" s="76">
        <v>0</v>
      </c>
    </row>
    <row r="527" spans="4:6" x14ac:dyDescent="0.25">
      <c r="D527" s="75">
        <v>0.67444876783398189</v>
      </c>
      <c r="E527" s="76">
        <v>40.662555694580078</v>
      </c>
      <c r="F527" s="76">
        <v>0</v>
      </c>
    </row>
    <row r="528" spans="4:6" x14ac:dyDescent="0.25">
      <c r="D528" s="75">
        <v>0.67574578469520108</v>
      </c>
      <c r="E528" s="76">
        <v>40.770393371582031</v>
      </c>
      <c r="F528" s="76">
        <v>0</v>
      </c>
    </row>
    <row r="529" spans="4:6" x14ac:dyDescent="0.25">
      <c r="D529" s="75">
        <v>0.67704280155642027</v>
      </c>
      <c r="E529" s="76">
        <v>40.770393371582031</v>
      </c>
      <c r="F529" s="76">
        <v>0</v>
      </c>
    </row>
    <row r="530" spans="4:6" x14ac:dyDescent="0.25">
      <c r="D530" s="75">
        <v>0.67833981841763946</v>
      </c>
      <c r="E530" s="76">
        <v>40.805080413818359</v>
      </c>
      <c r="F530" s="76">
        <v>0</v>
      </c>
    </row>
    <row r="531" spans="4:6" x14ac:dyDescent="0.25">
      <c r="D531" s="75">
        <v>0.67963683527885865</v>
      </c>
      <c r="E531" s="76">
        <v>40.812187194824219</v>
      </c>
      <c r="F531" s="76">
        <v>0</v>
      </c>
    </row>
    <row r="532" spans="4:6" x14ac:dyDescent="0.25">
      <c r="D532" s="75">
        <v>0.68093385214007784</v>
      </c>
      <c r="E532" s="76">
        <v>40.884525299072266</v>
      </c>
      <c r="F532" s="76">
        <v>0</v>
      </c>
    </row>
    <row r="533" spans="4:6" x14ac:dyDescent="0.25">
      <c r="D533" s="75">
        <v>0.68223086900129704</v>
      </c>
      <c r="E533" s="76">
        <v>41.116287231445313</v>
      </c>
      <c r="F533" s="76">
        <v>0</v>
      </c>
    </row>
    <row r="534" spans="4:6" x14ac:dyDescent="0.25">
      <c r="D534" s="75">
        <v>0.68352788586251623</v>
      </c>
      <c r="E534" s="76">
        <v>41.255363464355469</v>
      </c>
      <c r="F534" s="76">
        <v>10.313840866088867</v>
      </c>
    </row>
    <row r="535" spans="4:6" x14ac:dyDescent="0.25">
      <c r="D535" s="75">
        <v>0.68482490272373542</v>
      </c>
      <c r="E535" s="76">
        <v>41.358180999755859</v>
      </c>
      <c r="F535" s="76">
        <v>0</v>
      </c>
    </row>
    <row r="536" spans="4:6" x14ac:dyDescent="0.25">
      <c r="D536" s="75">
        <v>0.68612191958495461</v>
      </c>
      <c r="E536" s="76">
        <v>41.358180999755859</v>
      </c>
      <c r="F536" s="76">
        <v>0</v>
      </c>
    </row>
    <row r="537" spans="4:6" x14ac:dyDescent="0.25">
      <c r="D537" s="75">
        <v>0.6874189364461738</v>
      </c>
      <c r="E537" s="76">
        <v>41.561882019042969</v>
      </c>
      <c r="F537" s="76">
        <v>0</v>
      </c>
    </row>
    <row r="538" spans="4:6" x14ac:dyDescent="0.25">
      <c r="D538" s="75">
        <v>0.68871595330739299</v>
      </c>
      <c r="E538" s="76">
        <v>41.561882019042969</v>
      </c>
      <c r="F538" s="76">
        <v>0</v>
      </c>
    </row>
    <row r="539" spans="4:6" x14ac:dyDescent="0.25">
      <c r="D539" s="75">
        <v>0.69001297016861218</v>
      </c>
      <c r="E539" s="76">
        <v>42.097812652587891</v>
      </c>
      <c r="F539" s="76">
        <v>0</v>
      </c>
    </row>
    <row r="540" spans="4:6" x14ac:dyDescent="0.25">
      <c r="D540" s="75">
        <v>0.69130998702983137</v>
      </c>
      <c r="E540" s="76">
        <v>42.491592407226563</v>
      </c>
      <c r="F540" s="76">
        <v>0</v>
      </c>
    </row>
    <row r="541" spans="4:6" x14ac:dyDescent="0.25">
      <c r="D541" s="75">
        <v>0.69260700389105057</v>
      </c>
      <c r="E541" s="76">
        <v>42.737998962402344</v>
      </c>
      <c r="F541" s="76">
        <v>0</v>
      </c>
    </row>
    <row r="542" spans="4:6" x14ac:dyDescent="0.25">
      <c r="D542" s="75">
        <v>0.69390402075226976</v>
      </c>
      <c r="E542" s="76">
        <v>42.737998962402344</v>
      </c>
      <c r="F542" s="76">
        <v>0</v>
      </c>
    </row>
    <row r="543" spans="4:6" x14ac:dyDescent="0.25">
      <c r="D543" s="75">
        <v>0.69520103761348895</v>
      </c>
      <c r="E543" s="76">
        <v>42.737998962402344</v>
      </c>
      <c r="F543" s="76">
        <v>0</v>
      </c>
    </row>
    <row r="544" spans="4:6" x14ac:dyDescent="0.25">
      <c r="D544" s="75">
        <v>0.69649805447470814</v>
      </c>
      <c r="E544" s="76">
        <v>42.737998962402344</v>
      </c>
      <c r="F544" s="76">
        <v>14.245999336242676</v>
      </c>
    </row>
    <row r="545" spans="4:6" x14ac:dyDescent="0.25">
      <c r="D545" s="75">
        <v>0.69779507133592733</v>
      </c>
      <c r="E545" s="76">
        <v>42.737998962402344</v>
      </c>
      <c r="F545" s="76">
        <v>14.245999336242676</v>
      </c>
    </row>
    <row r="546" spans="4:6" x14ac:dyDescent="0.25">
      <c r="D546" s="75">
        <v>0.69909208819714652</v>
      </c>
      <c r="E546" s="76">
        <v>42.737998962402344</v>
      </c>
      <c r="F546" s="76">
        <v>0</v>
      </c>
    </row>
    <row r="547" spans="4:6" x14ac:dyDescent="0.25">
      <c r="D547" s="75">
        <v>0.70038910505836571</v>
      </c>
      <c r="E547" s="76">
        <v>42.75</v>
      </c>
      <c r="F547" s="76">
        <v>0</v>
      </c>
    </row>
    <row r="548" spans="4:6" x14ac:dyDescent="0.25">
      <c r="D548" s="75">
        <v>0.7016861219195849</v>
      </c>
      <c r="E548" s="76">
        <v>42.75</v>
      </c>
      <c r="F548" s="76">
        <v>0</v>
      </c>
    </row>
    <row r="549" spans="4:6" x14ac:dyDescent="0.25">
      <c r="D549" s="75">
        <v>0.7029831387808041</v>
      </c>
      <c r="E549" s="76">
        <v>42.77349853515625</v>
      </c>
      <c r="F549" s="76">
        <v>42.77349853515625</v>
      </c>
    </row>
    <row r="550" spans="4:6" x14ac:dyDescent="0.25">
      <c r="D550" s="75">
        <v>0.7042801556420234</v>
      </c>
      <c r="E550" s="76">
        <v>42.77349853515625</v>
      </c>
      <c r="F550" s="76">
        <v>42.77349853515625</v>
      </c>
    </row>
    <row r="551" spans="4:6" x14ac:dyDescent="0.25">
      <c r="D551" s="75">
        <v>0.70557717250324259</v>
      </c>
      <c r="E551" s="76">
        <v>42.888221740722656</v>
      </c>
      <c r="F551" s="76">
        <v>0</v>
      </c>
    </row>
    <row r="552" spans="4:6" x14ac:dyDescent="0.25">
      <c r="D552" s="75">
        <v>0.70687418936446178</v>
      </c>
      <c r="E552" s="76">
        <v>43.010177612304688</v>
      </c>
      <c r="F552" s="76">
        <v>0</v>
      </c>
    </row>
    <row r="553" spans="4:6" x14ac:dyDescent="0.25">
      <c r="D553" s="75">
        <v>0.70817120622568097</v>
      </c>
      <c r="E553" s="76">
        <v>43.283340454101563</v>
      </c>
      <c r="F553" s="76">
        <v>0</v>
      </c>
    </row>
    <row r="554" spans="4:6" x14ac:dyDescent="0.25">
      <c r="D554" s="75">
        <v>0.70946822308690016</v>
      </c>
      <c r="E554" s="76">
        <v>43.450298309326172</v>
      </c>
      <c r="F554" s="76">
        <v>0</v>
      </c>
    </row>
    <row r="555" spans="4:6" x14ac:dyDescent="0.25">
      <c r="D555" s="75">
        <v>0.71076523994811935</v>
      </c>
      <c r="E555" s="76">
        <v>43.541667938232422</v>
      </c>
      <c r="F555" s="76">
        <v>0</v>
      </c>
    </row>
    <row r="556" spans="4:6" x14ac:dyDescent="0.25">
      <c r="D556" s="75">
        <v>0.71206225680933855</v>
      </c>
      <c r="E556" s="76">
        <v>43.682563781738281</v>
      </c>
      <c r="F556" s="76">
        <v>0</v>
      </c>
    </row>
    <row r="557" spans="4:6" x14ac:dyDescent="0.25">
      <c r="D557" s="75">
        <v>0.71335927367055774</v>
      </c>
      <c r="E557" s="76">
        <v>43.682563781738281</v>
      </c>
      <c r="F557" s="76">
        <v>0</v>
      </c>
    </row>
    <row r="558" spans="4:6" x14ac:dyDescent="0.25">
      <c r="D558" s="75">
        <v>0.71465629053177693</v>
      </c>
      <c r="E558" s="76">
        <v>44.113601684570313</v>
      </c>
      <c r="F558" s="76">
        <v>0</v>
      </c>
    </row>
    <row r="559" spans="4:6" x14ac:dyDescent="0.25">
      <c r="D559" s="75">
        <v>0.71595330739299612</v>
      </c>
      <c r="E559" s="76">
        <v>44.115394592285156</v>
      </c>
      <c r="F559" s="76">
        <v>0</v>
      </c>
    </row>
    <row r="560" spans="4:6" x14ac:dyDescent="0.25">
      <c r="D560" s="75">
        <v>0.71725032425421531</v>
      </c>
      <c r="E560" s="76">
        <v>44.115394592285156</v>
      </c>
      <c r="F560" s="76">
        <v>0</v>
      </c>
    </row>
    <row r="561" spans="4:6" x14ac:dyDescent="0.25">
      <c r="D561" s="75">
        <v>0.7185473411154345</v>
      </c>
      <c r="E561" s="76">
        <v>44.115394592285156</v>
      </c>
      <c r="F561" s="76">
        <v>0</v>
      </c>
    </row>
    <row r="562" spans="4:6" x14ac:dyDescent="0.25">
      <c r="D562" s="75">
        <v>0.71984435797665369</v>
      </c>
      <c r="E562" s="76">
        <v>44.119388580322266</v>
      </c>
      <c r="F562" s="76">
        <v>0</v>
      </c>
    </row>
    <row r="563" spans="4:6" x14ac:dyDescent="0.25">
      <c r="D563" s="75">
        <v>0.72114137483787288</v>
      </c>
      <c r="E563" s="76">
        <v>44.333335876464844</v>
      </c>
      <c r="F563" s="76">
        <v>0</v>
      </c>
    </row>
    <row r="564" spans="4:6" x14ac:dyDescent="0.25">
      <c r="D564" s="75">
        <v>0.72243839169909208</v>
      </c>
      <c r="E564" s="76">
        <v>44.550910949707031</v>
      </c>
      <c r="F564" s="76">
        <v>0</v>
      </c>
    </row>
    <row r="565" spans="4:6" x14ac:dyDescent="0.25">
      <c r="D565" s="75">
        <v>0.72373540856031127</v>
      </c>
      <c r="E565" s="76">
        <v>44.689815521240234</v>
      </c>
      <c r="F565" s="76">
        <v>0</v>
      </c>
    </row>
    <row r="566" spans="4:6" x14ac:dyDescent="0.25">
      <c r="D566" s="75">
        <v>0.72503242542153046</v>
      </c>
      <c r="E566" s="76">
        <v>44.968982696533203</v>
      </c>
      <c r="F566" s="76">
        <v>7.9357032775878906</v>
      </c>
    </row>
    <row r="567" spans="4:6" x14ac:dyDescent="0.25">
      <c r="D567" s="75">
        <v>0.72632944228274965</v>
      </c>
      <c r="E567" s="76">
        <v>44.970939636230469</v>
      </c>
      <c r="F567" s="76">
        <v>0</v>
      </c>
    </row>
    <row r="568" spans="4:6" x14ac:dyDescent="0.25">
      <c r="D568" s="75">
        <v>0.72762645914396884</v>
      </c>
      <c r="E568" s="76">
        <v>44.970939636230469</v>
      </c>
      <c r="F568" s="76">
        <v>0</v>
      </c>
    </row>
    <row r="569" spans="4:6" x14ac:dyDescent="0.25">
      <c r="D569" s="75">
        <v>0.72892347600518803</v>
      </c>
      <c r="E569" s="76">
        <v>44.970939636230469</v>
      </c>
      <c r="F569" s="76">
        <v>0</v>
      </c>
    </row>
    <row r="570" spans="4:6" x14ac:dyDescent="0.25">
      <c r="D570" s="75">
        <v>0.73022049286640722</v>
      </c>
      <c r="E570" s="76">
        <v>45.019256591796875</v>
      </c>
      <c r="F570" s="76">
        <v>0</v>
      </c>
    </row>
    <row r="571" spans="4:6" x14ac:dyDescent="0.25">
      <c r="D571" s="75">
        <v>0.73151750972762641</v>
      </c>
      <c r="E571" s="76">
        <v>45.138648986816406</v>
      </c>
      <c r="F571" s="76">
        <v>0</v>
      </c>
    </row>
    <row r="572" spans="4:6" x14ac:dyDescent="0.25">
      <c r="D572" s="75">
        <v>0.73281452658884561</v>
      </c>
      <c r="E572" s="76">
        <v>45.183422088623047</v>
      </c>
      <c r="F572" s="76">
        <v>45.183422088623047</v>
      </c>
    </row>
    <row r="573" spans="4:6" x14ac:dyDescent="0.25">
      <c r="D573" s="75">
        <v>0.7341115434500648</v>
      </c>
      <c r="E573" s="76">
        <v>45.183422088623047</v>
      </c>
      <c r="F573" s="76">
        <v>45.183422088623047</v>
      </c>
    </row>
    <row r="574" spans="4:6" x14ac:dyDescent="0.25">
      <c r="D574" s="75">
        <v>0.7354085603112841</v>
      </c>
      <c r="E574" s="76">
        <v>45.243465423583984</v>
      </c>
      <c r="F574" s="76">
        <v>0</v>
      </c>
    </row>
    <row r="575" spans="4:6" x14ac:dyDescent="0.25">
      <c r="D575" s="75">
        <v>0.73670557717250329</v>
      </c>
      <c r="E575" s="76">
        <v>45.302280426025391</v>
      </c>
      <c r="F575" s="76">
        <v>0</v>
      </c>
    </row>
    <row r="576" spans="4:6" x14ac:dyDescent="0.25">
      <c r="D576" s="75">
        <v>0.73800259403372248</v>
      </c>
      <c r="E576" s="76">
        <v>45.346874237060547</v>
      </c>
      <c r="F576" s="76">
        <v>0</v>
      </c>
    </row>
    <row r="577" spans="4:6" x14ac:dyDescent="0.25">
      <c r="D577" s="75">
        <v>0.73929961089494167</v>
      </c>
      <c r="E577" s="76">
        <v>45.346874237060547</v>
      </c>
      <c r="F577" s="76">
        <v>0</v>
      </c>
    </row>
    <row r="578" spans="4:6" x14ac:dyDescent="0.25">
      <c r="D578" s="75">
        <v>0.74059662775616086</v>
      </c>
      <c r="E578" s="76">
        <v>45.346874237060547</v>
      </c>
      <c r="F578" s="76">
        <v>0</v>
      </c>
    </row>
    <row r="579" spans="4:6" x14ac:dyDescent="0.25">
      <c r="D579" s="75">
        <v>0.74189364461738005</v>
      </c>
      <c r="E579" s="76">
        <v>45.587200164794922</v>
      </c>
      <c r="F579" s="76">
        <v>0</v>
      </c>
    </row>
    <row r="580" spans="4:6" x14ac:dyDescent="0.25">
      <c r="D580" s="75">
        <v>0.74319066147859925</v>
      </c>
      <c r="E580" s="76">
        <v>45.616855621337891</v>
      </c>
      <c r="F580" s="76">
        <v>0</v>
      </c>
    </row>
    <row r="581" spans="4:6" x14ac:dyDescent="0.25">
      <c r="D581" s="75">
        <v>0.74448767833981844</v>
      </c>
      <c r="E581" s="76">
        <v>45.616855621337891</v>
      </c>
      <c r="F581" s="76">
        <v>0</v>
      </c>
    </row>
    <row r="582" spans="4:6" x14ac:dyDescent="0.25">
      <c r="D582" s="75">
        <v>0.74578469520103763</v>
      </c>
      <c r="E582" s="76">
        <v>45.616855621337891</v>
      </c>
      <c r="F582" s="76">
        <v>0</v>
      </c>
    </row>
    <row r="583" spans="4:6" x14ac:dyDescent="0.25">
      <c r="D583" s="75">
        <v>0.74708171206225682</v>
      </c>
      <c r="E583" s="76">
        <v>45.771480560302734</v>
      </c>
      <c r="F583" s="76">
        <v>0</v>
      </c>
    </row>
    <row r="584" spans="4:6" x14ac:dyDescent="0.25">
      <c r="D584" s="75">
        <v>0.74837872892347601</v>
      </c>
      <c r="E584" s="76">
        <v>45.771480560302734</v>
      </c>
      <c r="F584" s="76">
        <v>0</v>
      </c>
    </row>
    <row r="585" spans="4:6" x14ac:dyDescent="0.25">
      <c r="D585" s="75">
        <v>0.7496757457846952</v>
      </c>
      <c r="E585" s="76">
        <v>45.790668487548828</v>
      </c>
      <c r="F585" s="76">
        <v>0</v>
      </c>
    </row>
    <row r="586" spans="4:6" x14ac:dyDescent="0.25">
      <c r="D586" s="75">
        <v>0.75097276264591439</v>
      </c>
      <c r="E586" s="76">
        <v>45.790668487548828</v>
      </c>
      <c r="F586" s="76">
        <v>0</v>
      </c>
    </row>
    <row r="587" spans="4:6" x14ac:dyDescent="0.25">
      <c r="D587" s="75">
        <v>0.75226977950713358</v>
      </c>
      <c r="E587" s="76">
        <v>45.823265075683594</v>
      </c>
      <c r="F587" s="76">
        <v>8.0864582061767578</v>
      </c>
    </row>
    <row r="588" spans="4:6" x14ac:dyDescent="0.25">
      <c r="D588" s="75">
        <v>0.75356679636835278</v>
      </c>
      <c r="E588" s="76">
        <v>46.168899536132813</v>
      </c>
      <c r="F588" s="76">
        <v>0</v>
      </c>
    </row>
    <row r="589" spans="4:6" x14ac:dyDescent="0.25">
      <c r="D589" s="75">
        <v>0.75486381322957197</v>
      </c>
      <c r="E589" s="76">
        <v>46.253810882568359</v>
      </c>
      <c r="F589" s="76">
        <v>0</v>
      </c>
    </row>
    <row r="590" spans="4:6" x14ac:dyDescent="0.25">
      <c r="D590" s="75">
        <v>0.75616083009079116</v>
      </c>
      <c r="E590" s="76">
        <v>46.920196533203125</v>
      </c>
      <c r="F590" s="76">
        <v>0</v>
      </c>
    </row>
    <row r="591" spans="4:6" x14ac:dyDescent="0.25">
      <c r="D591" s="75">
        <v>0.75745784695201035</v>
      </c>
      <c r="E591" s="76">
        <v>47.011798858642578</v>
      </c>
      <c r="F591" s="76">
        <v>0</v>
      </c>
    </row>
    <row r="592" spans="4:6" x14ac:dyDescent="0.25">
      <c r="D592" s="75">
        <v>0.75875486381322954</v>
      </c>
      <c r="E592" s="76">
        <v>47.131504058837891</v>
      </c>
      <c r="F592" s="76">
        <v>0</v>
      </c>
    </row>
    <row r="593" spans="4:6" x14ac:dyDescent="0.25">
      <c r="D593" s="75">
        <v>0.76005188067444873</v>
      </c>
      <c r="E593" s="76">
        <v>47.297199249267578</v>
      </c>
      <c r="F593" s="76">
        <v>0</v>
      </c>
    </row>
    <row r="594" spans="4:6" x14ac:dyDescent="0.25">
      <c r="D594" s="75">
        <v>0.76134889753566792</v>
      </c>
      <c r="E594" s="76">
        <v>47.5</v>
      </c>
      <c r="F594" s="76">
        <v>0</v>
      </c>
    </row>
    <row r="595" spans="4:6" x14ac:dyDescent="0.25">
      <c r="D595" s="75">
        <v>0.76264591439688711</v>
      </c>
      <c r="E595" s="76">
        <v>47.5</v>
      </c>
      <c r="F595" s="76">
        <v>0</v>
      </c>
    </row>
    <row r="596" spans="4:6" x14ac:dyDescent="0.25">
      <c r="D596" s="75">
        <v>0.76394293125810631</v>
      </c>
      <c r="E596" s="76">
        <v>47.765373229980469</v>
      </c>
      <c r="F596" s="76">
        <v>0</v>
      </c>
    </row>
    <row r="597" spans="4:6" x14ac:dyDescent="0.25">
      <c r="D597" s="75">
        <v>0.7652399481193255</v>
      </c>
      <c r="E597" s="76">
        <v>47.900230407714844</v>
      </c>
      <c r="F597" s="76">
        <v>0</v>
      </c>
    </row>
    <row r="598" spans="4:6" x14ac:dyDescent="0.25">
      <c r="D598" s="75">
        <v>0.7665369649805448</v>
      </c>
      <c r="E598" s="76">
        <v>48.251213073730469</v>
      </c>
      <c r="F598" s="76">
        <v>0</v>
      </c>
    </row>
    <row r="599" spans="4:6" x14ac:dyDescent="0.25">
      <c r="D599" s="75">
        <v>0.76783398184176399</v>
      </c>
      <c r="E599" s="76">
        <v>48.369998931884766</v>
      </c>
      <c r="F599" s="76">
        <v>0</v>
      </c>
    </row>
    <row r="600" spans="4:6" x14ac:dyDescent="0.25">
      <c r="D600" s="75">
        <v>0.76913099870298318</v>
      </c>
      <c r="E600" s="76">
        <v>48.369998931884766</v>
      </c>
      <c r="F600" s="76">
        <v>0</v>
      </c>
    </row>
    <row r="601" spans="4:6" x14ac:dyDescent="0.25">
      <c r="D601" s="75">
        <v>0.77042801556420237</v>
      </c>
      <c r="E601" s="76">
        <v>48.369998931884766</v>
      </c>
      <c r="F601" s="76">
        <v>12.092499732971191</v>
      </c>
    </row>
    <row r="602" spans="4:6" x14ac:dyDescent="0.25">
      <c r="D602" s="75">
        <v>0.77172503242542156</v>
      </c>
      <c r="E602" s="76">
        <v>48.369998931884766</v>
      </c>
      <c r="F602" s="76">
        <v>0</v>
      </c>
    </row>
    <row r="603" spans="4:6" x14ac:dyDescent="0.25">
      <c r="D603" s="75">
        <v>0.77302204928664076</v>
      </c>
      <c r="E603" s="76">
        <v>48.369998931884766</v>
      </c>
      <c r="F603" s="76">
        <v>0</v>
      </c>
    </row>
    <row r="604" spans="4:6" x14ac:dyDescent="0.25">
      <c r="D604" s="75">
        <v>0.77431906614785995</v>
      </c>
      <c r="E604" s="76">
        <v>48.488864898681641</v>
      </c>
      <c r="F604" s="76">
        <v>0</v>
      </c>
    </row>
    <row r="605" spans="4:6" x14ac:dyDescent="0.25">
      <c r="D605" s="75">
        <v>0.77561608300907914</v>
      </c>
      <c r="E605" s="76">
        <v>48.488864898681641</v>
      </c>
      <c r="F605" s="76">
        <v>0</v>
      </c>
    </row>
    <row r="606" spans="4:6" x14ac:dyDescent="0.25">
      <c r="D606" s="75">
        <v>0.77691309987029833</v>
      </c>
      <c r="E606" s="76">
        <v>48.825592041015625</v>
      </c>
      <c r="F606" s="76">
        <v>0</v>
      </c>
    </row>
    <row r="607" spans="4:6" x14ac:dyDescent="0.25">
      <c r="D607" s="75">
        <v>0.77821011673151752</v>
      </c>
      <c r="E607" s="76">
        <v>49.015113830566406</v>
      </c>
      <c r="F607" s="76">
        <v>0</v>
      </c>
    </row>
    <row r="608" spans="4:6" x14ac:dyDescent="0.25">
      <c r="D608" s="75">
        <v>0.77950713359273671</v>
      </c>
      <c r="E608" s="76">
        <v>49.015113830566406</v>
      </c>
      <c r="F608" s="76">
        <v>0</v>
      </c>
    </row>
    <row r="609" spans="4:6" x14ac:dyDescent="0.25">
      <c r="D609" s="75">
        <v>0.7808041504539559</v>
      </c>
      <c r="E609" s="76">
        <v>49.585773468017578</v>
      </c>
      <c r="F609" s="76">
        <v>0</v>
      </c>
    </row>
    <row r="610" spans="4:6" x14ac:dyDescent="0.25">
      <c r="D610" s="75">
        <v>0.78210116731517509</v>
      </c>
      <c r="E610" s="76">
        <v>49.792819976806641</v>
      </c>
      <c r="F610" s="76">
        <v>0</v>
      </c>
    </row>
    <row r="611" spans="4:6" x14ac:dyDescent="0.25">
      <c r="D611" s="75">
        <v>0.78339818417639429</v>
      </c>
      <c r="E611" s="76">
        <v>49.839374542236328</v>
      </c>
      <c r="F611" s="76">
        <v>0</v>
      </c>
    </row>
    <row r="612" spans="4:6" x14ac:dyDescent="0.25">
      <c r="D612" s="75">
        <v>0.78469520103761348</v>
      </c>
      <c r="E612" s="76">
        <v>49.861000061035156</v>
      </c>
      <c r="F612" s="76">
        <v>0</v>
      </c>
    </row>
    <row r="613" spans="4:6" x14ac:dyDescent="0.25">
      <c r="D613" s="75">
        <v>0.78599221789883267</v>
      </c>
      <c r="E613" s="76">
        <v>49.861000061035156</v>
      </c>
      <c r="F613" s="76">
        <v>0</v>
      </c>
    </row>
    <row r="614" spans="4:6" x14ac:dyDescent="0.25">
      <c r="D614" s="75">
        <v>0.78728923476005186</v>
      </c>
      <c r="E614" s="76">
        <v>49.861000061035156</v>
      </c>
      <c r="F614" s="76">
        <v>0</v>
      </c>
    </row>
    <row r="615" spans="4:6" x14ac:dyDescent="0.25">
      <c r="D615" s="75">
        <v>0.78858625162127105</v>
      </c>
      <c r="E615" s="76">
        <v>49.861000061035156</v>
      </c>
      <c r="F615" s="76">
        <v>0</v>
      </c>
    </row>
    <row r="616" spans="4:6" x14ac:dyDescent="0.25">
      <c r="D616" s="75">
        <v>0.78988326848249024</v>
      </c>
      <c r="E616" s="76">
        <v>49.861000061035156</v>
      </c>
      <c r="F616" s="76">
        <v>0</v>
      </c>
    </row>
    <row r="617" spans="4:6" x14ac:dyDescent="0.25">
      <c r="D617" s="75">
        <v>0.79118028534370943</v>
      </c>
      <c r="E617" s="76">
        <v>49.861000061035156</v>
      </c>
      <c r="F617" s="76">
        <v>0</v>
      </c>
    </row>
    <row r="618" spans="4:6" x14ac:dyDescent="0.25">
      <c r="D618" s="75">
        <v>0.79247730220492862</v>
      </c>
      <c r="E618" s="76">
        <v>49.938373565673828</v>
      </c>
      <c r="F618" s="76">
        <v>21.402158737182617</v>
      </c>
    </row>
    <row r="619" spans="4:6" x14ac:dyDescent="0.25">
      <c r="D619" s="75">
        <v>0.79377431906614782</v>
      </c>
      <c r="E619" s="76">
        <v>50.247299194335938</v>
      </c>
      <c r="F619" s="76">
        <v>0</v>
      </c>
    </row>
    <row r="620" spans="4:6" x14ac:dyDescent="0.25">
      <c r="D620" s="75">
        <v>0.79507133592736701</v>
      </c>
      <c r="E620" s="76">
        <v>50.315738677978516</v>
      </c>
      <c r="F620" s="76">
        <v>21.563888549804688</v>
      </c>
    </row>
    <row r="621" spans="4:6" x14ac:dyDescent="0.25">
      <c r="D621" s="75">
        <v>0.7963683527885862</v>
      </c>
      <c r="E621" s="76">
        <v>50.315738677978516</v>
      </c>
      <c r="F621" s="76">
        <v>21.563888549804688</v>
      </c>
    </row>
    <row r="622" spans="4:6" x14ac:dyDescent="0.25">
      <c r="D622" s="75">
        <v>0.7976653696498055</v>
      </c>
      <c r="E622" s="76">
        <v>50.430839538574219</v>
      </c>
      <c r="F622" s="76">
        <v>0</v>
      </c>
    </row>
    <row r="623" spans="4:6" x14ac:dyDescent="0.25">
      <c r="D623" s="75">
        <v>0.79896238651102469</v>
      </c>
      <c r="E623" s="76">
        <v>50.696811676025391</v>
      </c>
      <c r="F623" s="76">
        <v>0</v>
      </c>
    </row>
    <row r="624" spans="4:6" x14ac:dyDescent="0.25">
      <c r="D624" s="75">
        <v>0.80025940337224388</v>
      </c>
      <c r="E624" s="76">
        <v>50.828193664550781</v>
      </c>
      <c r="F624" s="76">
        <v>0</v>
      </c>
    </row>
    <row r="625" spans="4:6" x14ac:dyDescent="0.25">
      <c r="D625" s="75">
        <v>0.80155642023346307</v>
      </c>
      <c r="E625" s="76">
        <v>50.828193664550781</v>
      </c>
      <c r="F625" s="76">
        <v>0</v>
      </c>
    </row>
    <row r="626" spans="4:6" x14ac:dyDescent="0.25">
      <c r="D626" s="75">
        <v>0.80285343709468227</v>
      </c>
      <c r="E626" s="76">
        <v>50.828193664550781</v>
      </c>
      <c r="F626" s="76">
        <v>0</v>
      </c>
    </row>
    <row r="627" spans="4:6" x14ac:dyDescent="0.25">
      <c r="D627" s="75">
        <v>0.80415045395590146</v>
      </c>
      <c r="E627" s="76">
        <v>50.962989807128906</v>
      </c>
      <c r="F627" s="76">
        <v>0</v>
      </c>
    </row>
    <row r="628" spans="4:6" x14ac:dyDescent="0.25">
      <c r="D628" s="75">
        <v>0.80544747081712065</v>
      </c>
      <c r="E628" s="76">
        <v>50.962989807128906</v>
      </c>
      <c r="F628" s="76">
        <v>0</v>
      </c>
    </row>
    <row r="629" spans="4:6" x14ac:dyDescent="0.25">
      <c r="D629" s="75">
        <v>0.80674448767833984</v>
      </c>
      <c r="E629" s="76">
        <v>51.143138885498047</v>
      </c>
      <c r="F629" s="76">
        <v>0</v>
      </c>
    </row>
    <row r="630" spans="4:6" x14ac:dyDescent="0.25">
      <c r="D630" s="75">
        <v>0.80804150453955903</v>
      </c>
      <c r="E630" s="76">
        <v>51.24951171875</v>
      </c>
      <c r="F630" s="76">
        <v>0</v>
      </c>
    </row>
    <row r="631" spans="4:6" x14ac:dyDescent="0.25">
      <c r="D631" s="75">
        <v>0.80933852140077822</v>
      </c>
      <c r="E631" s="76">
        <v>51.24951171875</v>
      </c>
      <c r="F631" s="76">
        <v>21.964076995849609</v>
      </c>
    </row>
    <row r="632" spans="4:6" x14ac:dyDescent="0.25">
      <c r="D632" s="75">
        <v>0.81063553826199741</v>
      </c>
      <c r="E632" s="76">
        <v>51.285598754882813</v>
      </c>
      <c r="F632" s="76">
        <v>5.6984000205993652</v>
      </c>
    </row>
    <row r="633" spans="4:6" x14ac:dyDescent="0.25">
      <c r="D633" s="75">
        <v>0.8119325551232166</v>
      </c>
      <c r="E633" s="76">
        <v>51.339450836181641</v>
      </c>
      <c r="F633" s="76">
        <v>12.83486270904541</v>
      </c>
    </row>
    <row r="634" spans="4:6" x14ac:dyDescent="0.25">
      <c r="D634" s="75">
        <v>0.8132295719844358</v>
      </c>
      <c r="E634" s="76">
        <v>51.395362854003906</v>
      </c>
      <c r="F634" s="76">
        <v>0</v>
      </c>
    </row>
    <row r="635" spans="4:6" x14ac:dyDescent="0.25">
      <c r="D635" s="75">
        <v>0.81452658884565499</v>
      </c>
      <c r="E635" s="76">
        <v>51.395362854003906</v>
      </c>
      <c r="F635" s="76">
        <v>0</v>
      </c>
    </row>
    <row r="636" spans="4:6" x14ac:dyDescent="0.25">
      <c r="D636" s="75">
        <v>0.81582360570687418</v>
      </c>
      <c r="E636" s="76">
        <v>51.395362854003906</v>
      </c>
      <c r="F636" s="76">
        <v>0</v>
      </c>
    </row>
    <row r="637" spans="4:6" x14ac:dyDescent="0.25">
      <c r="D637" s="75">
        <v>0.81712062256809337</v>
      </c>
      <c r="E637" s="76">
        <v>51.395362854003906</v>
      </c>
      <c r="F637" s="76">
        <v>0</v>
      </c>
    </row>
    <row r="638" spans="4:6" x14ac:dyDescent="0.25">
      <c r="D638" s="75">
        <v>0.81841763942931256</v>
      </c>
      <c r="E638" s="76">
        <v>51.395362854003906</v>
      </c>
      <c r="F638" s="76">
        <v>0</v>
      </c>
    </row>
    <row r="639" spans="4:6" x14ac:dyDescent="0.25">
      <c r="D639" s="75">
        <v>0.81971465629053175</v>
      </c>
      <c r="E639" s="76">
        <v>51.997749328613281</v>
      </c>
      <c r="F639" s="76">
        <v>0</v>
      </c>
    </row>
    <row r="640" spans="4:6" x14ac:dyDescent="0.25">
      <c r="D640" s="75">
        <v>0.82101167315175094</v>
      </c>
      <c r="E640" s="76">
        <v>51.998832702636719</v>
      </c>
      <c r="F640" s="76">
        <v>0</v>
      </c>
    </row>
    <row r="641" spans="4:6" x14ac:dyDescent="0.25">
      <c r="D641" s="75">
        <v>0.82230869001297013</v>
      </c>
      <c r="E641" s="76">
        <v>51.999080657958984</v>
      </c>
      <c r="F641" s="76">
        <v>0</v>
      </c>
    </row>
    <row r="642" spans="4:6" x14ac:dyDescent="0.25">
      <c r="D642" s="75">
        <v>0.82360570687418933</v>
      </c>
      <c r="E642" s="76">
        <v>52.111309051513672</v>
      </c>
      <c r="F642" s="76">
        <v>0</v>
      </c>
    </row>
    <row r="643" spans="4:6" x14ac:dyDescent="0.25">
      <c r="D643" s="75">
        <v>0.82490272373540852</v>
      </c>
      <c r="E643" s="76">
        <v>52.133548736572266</v>
      </c>
      <c r="F643" s="76">
        <v>0</v>
      </c>
    </row>
    <row r="644" spans="4:6" x14ac:dyDescent="0.25">
      <c r="D644" s="75">
        <v>0.82619974059662771</v>
      </c>
      <c r="E644" s="76">
        <v>52.228565216064453</v>
      </c>
      <c r="F644" s="76">
        <v>0</v>
      </c>
    </row>
    <row r="645" spans="4:6" x14ac:dyDescent="0.25">
      <c r="D645" s="75">
        <v>0.8274967574578469</v>
      </c>
      <c r="E645" s="76">
        <v>52.332191467285156</v>
      </c>
      <c r="F645" s="76">
        <v>0</v>
      </c>
    </row>
    <row r="646" spans="4:6" x14ac:dyDescent="0.25">
      <c r="D646" s="75">
        <v>0.8287937743190662</v>
      </c>
      <c r="E646" s="76">
        <v>52.332191467285156</v>
      </c>
      <c r="F646" s="76">
        <v>0</v>
      </c>
    </row>
    <row r="647" spans="4:6" x14ac:dyDescent="0.25">
      <c r="D647" s="75">
        <v>0.83009079118028539</v>
      </c>
      <c r="E647" s="76">
        <v>52.387031555175781</v>
      </c>
      <c r="F647" s="76">
        <v>0</v>
      </c>
    </row>
    <row r="648" spans="4:6" x14ac:dyDescent="0.25">
      <c r="D648" s="75">
        <v>0.83138780804150458</v>
      </c>
      <c r="E648" s="76">
        <v>52.710197448730469</v>
      </c>
      <c r="F648" s="76">
        <v>0</v>
      </c>
    </row>
    <row r="649" spans="4:6" x14ac:dyDescent="0.25">
      <c r="D649" s="75">
        <v>0.83268482490272377</v>
      </c>
      <c r="E649" s="76">
        <v>52.904685974121094</v>
      </c>
      <c r="F649" s="76">
        <v>0</v>
      </c>
    </row>
    <row r="650" spans="4:6" x14ac:dyDescent="0.25">
      <c r="D650" s="75">
        <v>0.83398184176394297</v>
      </c>
      <c r="E650" s="76">
        <v>53.358158111572266</v>
      </c>
      <c r="F650" s="76">
        <v>0</v>
      </c>
    </row>
    <row r="651" spans="4:6" x14ac:dyDescent="0.25">
      <c r="D651" s="75">
        <v>0.83527885862516216</v>
      </c>
      <c r="E651" s="76">
        <v>53.400062561035156</v>
      </c>
      <c r="F651" s="76">
        <v>0</v>
      </c>
    </row>
    <row r="652" spans="4:6" x14ac:dyDescent="0.25">
      <c r="D652" s="75">
        <v>0.83657587548638135</v>
      </c>
      <c r="E652" s="76">
        <v>53.627780914306641</v>
      </c>
      <c r="F652" s="76">
        <v>0</v>
      </c>
    </row>
    <row r="653" spans="4:6" x14ac:dyDescent="0.25">
      <c r="D653" s="75">
        <v>0.83787289234760054</v>
      </c>
      <c r="E653" s="76">
        <v>53.627780914306641</v>
      </c>
      <c r="F653" s="76">
        <v>0</v>
      </c>
    </row>
    <row r="654" spans="4:6" x14ac:dyDescent="0.25">
      <c r="D654" s="75">
        <v>0.83916990920881973</v>
      </c>
      <c r="E654" s="76">
        <v>53.732662200927734</v>
      </c>
      <c r="F654" s="76">
        <v>0</v>
      </c>
    </row>
    <row r="655" spans="4:6" x14ac:dyDescent="0.25">
      <c r="D655" s="75">
        <v>0.84046692607003892</v>
      </c>
      <c r="E655" s="76">
        <v>53.909721374511719</v>
      </c>
      <c r="F655" s="76">
        <v>0</v>
      </c>
    </row>
    <row r="656" spans="4:6" x14ac:dyDescent="0.25">
      <c r="D656" s="75">
        <v>0.84176394293125811</v>
      </c>
      <c r="E656" s="76">
        <v>54.134799957275391</v>
      </c>
      <c r="F656" s="76">
        <v>0</v>
      </c>
    </row>
    <row r="657" spans="4:6" x14ac:dyDescent="0.25">
      <c r="D657" s="75">
        <v>0.8430609597924773</v>
      </c>
      <c r="E657" s="76">
        <v>54.134799957275391</v>
      </c>
      <c r="F657" s="76">
        <v>2.8492000102996826</v>
      </c>
    </row>
    <row r="658" spans="4:6" x14ac:dyDescent="0.25">
      <c r="D658" s="75">
        <v>0.8443579766536965</v>
      </c>
      <c r="E658" s="76">
        <v>54.134799957275391</v>
      </c>
      <c r="F658" s="76">
        <v>0</v>
      </c>
    </row>
    <row r="659" spans="4:6" x14ac:dyDescent="0.25">
      <c r="D659" s="75">
        <v>0.84565499351491569</v>
      </c>
      <c r="E659" s="76">
        <v>54.416248321533203</v>
      </c>
      <c r="F659" s="76">
        <v>6.0462498664855957</v>
      </c>
    </row>
    <row r="660" spans="4:6" x14ac:dyDescent="0.25">
      <c r="D660" s="75">
        <v>0.84695201037613488</v>
      </c>
      <c r="E660" s="76">
        <v>54.582393646240234</v>
      </c>
      <c r="F660" s="76">
        <v>0</v>
      </c>
    </row>
    <row r="661" spans="4:6" x14ac:dyDescent="0.25">
      <c r="D661" s="75">
        <v>0.84824902723735407</v>
      </c>
      <c r="E661" s="76">
        <v>54.910190582275391</v>
      </c>
      <c r="F661" s="76">
        <v>0</v>
      </c>
    </row>
    <row r="662" spans="4:6" x14ac:dyDescent="0.25">
      <c r="D662" s="75">
        <v>0.84954604409857326</v>
      </c>
      <c r="E662" s="76">
        <v>54.910190582275391</v>
      </c>
      <c r="F662" s="76">
        <v>0</v>
      </c>
    </row>
    <row r="663" spans="4:6" x14ac:dyDescent="0.25">
      <c r="D663" s="75">
        <v>0.85084306095979245</v>
      </c>
      <c r="E663" s="76">
        <v>54.910190582275391</v>
      </c>
      <c r="F663" s="76">
        <v>0</v>
      </c>
    </row>
    <row r="664" spans="4:6" x14ac:dyDescent="0.25">
      <c r="D664" s="75">
        <v>0.85214007782101164</v>
      </c>
      <c r="E664" s="76">
        <v>54.910190582275391</v>
      </c>
      <c r="F664" s="76">
        <v>0</v>
      </c>
    </row>
    <row r="665" spans="4:6" x14ac:dyDescent="0.25">
      <c r="D665" s="75">
        <v>0.85343709468223083</v>
      </c>
      <c r="E665" s="76">
        <v>54.910190582275391</v>
      </c>
      <c r="F665" s="76">
        <v>0</v>
      </c>
    </row>
    <row r="666" spans="4:6" x14ac:dyDescent="0.25">
      <c r="D666" s="75">
        <v>0.85473411154345003</v>
      </c>
      <c r="E666" s="76">
        <v>55.144241333007813</v>
      </c>
      <c r="F666" s="76">
        <v>0</v>
      </c>
    </row>
    <row r="667" spans="4:6" x14ac:dyDescent="0.25">
      <c r="D667" s="75">
        <v>0.85603112840466922</v>
      </c>
      <c r="E667" s="76">
        <v>55.144241333007813</v>
      </c>
      <c r="F667" s="76">
        <v>0</v>
      </c>
    </row>
    <row r="668" spans="4:6" x14ac:dyDescent="0.25">
      <c r="D668" s="75">
        <v>0.85732814526588841</v>
      </c>
      <c r="E668" s="76">
        <v>55.144241333007813</v>
      </c>
      <c r="F668" s="76">
        <v>0</v>
      </c>
    </row>
    <row r="669" spans="4:6" x14ac:dyDescent="0.25">
      <c r="D669" s="75">
        <v>0.8586251621271076</v>
      </c>
      <c r="E669" s="76">
        <v>55.274478912353516</v>
      </c>
      <c r="F669" s="76">
        <v>0</v>
      </c>
    </row>
    <row r="670" spans="4:6" x14ac:dyDescent="0.25">
      <c r="D670" s="75">
        <v>0.8599221789883269</v>
      </c>
      <c r="E670" s="76">
        <v>55.415843963623047</v>
      </c>
      <c r="F670" s="76">
        <v>0</v>
      </c>
    </row>
    <row r="671" spans="4:6" x14ac:dyDescent="0.25">
      <c r="D671" s="75">
        <v>0.86121919584954609</v>
      </c>
      <c r="E671" s="76">
        <v>55.415843963623047</v>
      </c>
      <c r="F671" s="76">
        <v>0</v>
      </c>
    </row>
    <row r="672" spans="4:6" x14ac:dyDescent="0.25">
      <c r="D672" s="75">
        <v>0.86251621271076528</v>
      </c>
      <c r="E672" s="76">
        <v>55.415843963623047</v>
      </c>
      <c r="F672" s="76">
        <v>0</v>
      </c>
    </row>
    <row r="673" spans="4:6" x14ac:dyDescent="0.25">
      <c r="D673" s="75">
        <v>0.86381322957198448</v>
      </c>
      <c r="E673" s="76">
        <v>55.415843963623047</v>
      </c>
      <c r="F673" s="76">
        <v>0</v>
      </c>
    </row>
    <row r="674" spans="4:6" x14ac:dyDescent="0.25">
      <c r="D674" s="75">
        <v>0.86511024643320367</v>
      </c>
      <c r="E674" s="76">
        <v>55.415843963623047</v>
      </c>
      <c r="F674" s="76">
        <v>0</v>
      </c>
    </row>
    <row r="675" spans="4:6" x14ac:dyDescent="0.25">
      <c r="D675" s="75">
        <v>0.86640726329442286</v>
      </c>
      <c r="E675" s="76">
        <v>55.415843963623047</v>
      </c>
      <c r="F675" s="76">
        <v>0</v>
      </c>
    </row>
    <row r="676" spans="4:6" x14ac:dyDescent="0.25">
      <c r="D676" s="75">
        <v>0.86770428015564205</v>
      </c>
      <c r="E676" s="76">
        <v>55.415843963623047</v>
      </c>
      <c r="F676" s="76">
        <v>0</v>
      </c>
    </row>
    <row r="677" spans="4:6" x14ac:dyDescent="0.25">
      <c r="D677" s="75">
        <v>0.86900129701686124</v>
      </c>
      <c r="E677" s="76">
        <v>55.415843963623047</v>
      </c>
      <c r="F677" s="76">
        <v>0</v>
      </c>
    </row>
    <row r="678" spans="4:6" x14ac:dyDescent="0.25">
      <c r="D678" s="75">
        <v>0.87029831387808043</v>
      </c>
      <c r="E678" s="76">
        <v>55.415843963623047</v>
      </c>
      <c r="F678" s="76">
        <v>0</v>
      </c>
    </row>
    <row r="679" spans="4:6" x14ac:dyDescent="0.25">
      <c r="D679" s="75">
        <v>0.87159533073929962</v>
      </c>
      <c r="E679" s="76">
        <v>55.415843963623047</v>
      </c>
      <c r="F679" s="76">
        <v>0</v>
      </c>
    </row>
    <row r="680" spans="4:6" x14ac:dyDescent="0.25">
      <c r="D680" s="75">
        <v>0.87289234760051881</v>
      </c>
      <c r="E680" s="76">
        <v>55.415843963623047</v>
      </c>
      <c r="F680" s="76">
        <v>0</v>
      </c>
    </row>
    <row r="681" spans="4:6" x14ac:dyDescent="0.25">
      <c r="D681" s="75">
        <v>0.87418936446173801</v>
      </c>
      <c r="E681" s="76">
        <v>55.415843963623047</v>
      </c>
      <c r="F681" s="76">
        <v>0</v>
      </c>
    </row>
    <row r="682" spans="4:6" x14ac:dyDescent="0.25">
      <c r="D682" s="75">
        <v>0.8754863813229572</v>
      </c>
      <c r="E682" s="76">
        <v>55.415843963623047</v>
      </c>
      <c r="F682" s="76">
        <v>0</v>
      </c>
    </row>
    <row r="683" spans="4:6" x14ac:dyDescent="0.25">
      <c r="D683" s="75">
        <v>0.87678339818417639</v>
      </c>
      <c r="E683" s="76">
        <v>55.415843963623047</v>
      </c>
      <c r="F683" s="76">
        <v>0</v>
      </c>
    </row>
    <row r="684" spans="4:6" x14ac:dyDescent="0.25">
      <c r="D684" s="75">
        <v>0.87808041504539558</v>
      </c>
      <c r="E684" s="76">
        <v>55.415843963623047</v>
      </c>
      <c r="F684" s="76">
        <v>0</v>
      </c>
    </row>
    <row r="685" spans="4:6" x14ac:dyDescent="0.25">
      <c r="D685" s="75">
        <v>0.87937743190661477</v>
      </c>
      <c r="E685" s="76">
        <v>55.415843963623047</v>
      </c>
      <c r="F685" s="76">
        <v>0</v>
      </c>
    </row>
    <row r="686" spans="4:6" x14ac:dyDescent="0.25">
      <c r="D686" s="75">
        <v>0.88067444876783396</v>
      </c>
      <c r="E686" s="76">
        <v>55.415843963623047</v>
      </c>
      <c r="F686" s="76">
        <v>0</v>
      </c>
    </row>
    <row r="687" spans="4:6" x14ac:dyDescent="0.25">
      <c r="D687" s="75">
        <v>0.88197146562905315</v>
      </c>
      <c r="E687" s="76">
        <v>55.415843963623047</v>
      </c>
      <c r="F687" s="76">
        <v>0</v>
      </c>
    </row>
    <row r="688" spans="4:6" x14ac:dyDescent="0.25">
      <c r="D688" s="75">
        <v>0.88326848249027234</v>
      </c>
      <c r="E688" s="76">
        <v>55.415843963623047</v>
      </c>
      <c r="F688" s="76">
        <v>0</v>
      </c>
    </row>
    <row r="689" spans="4:6" x14ac:dyDescent="0.25">
      <c r="D689" s="75">
        <v>0.88456549935149154</v>
      </c>
      <c r="E689" s="76">
        <v>55.415843963623047</v>
      </c>
      <c r="F689" s="76">
        <v>0</v>
      </c>
    </row>
    <row r="690" spans="4:6" x14ac:dyDescent="0.25">
      <c r="D690" s="75">
        <v>0.88586251621271073</v>
      </c>
      <c r="E690" s="76">
        <v>55.415843963623047</v>
      </c>
      <c r="F690" s="76">
        <v>0</v>
      </c>
    </row>
    <row r="691" spans="4:6" x14ac:dyDescent="0.25">
      <c r="D691" s="75">
        <v>0.88715953307392992</v>
      </c>
      <c r="E691" s="76">
        <v>55.415843963623047</v>
      </c>
      <c r="F691" s="76">
        <v>0</v>
      </c>
    </row>
    <row r="692" spans="4:6" x14ac:dyDescent="0.25">
      <c r="D692" s="75">
        <v>0.88845654993514911</v>
      </c>
      <c r="E692" s="76">
        <v>55.415843963623047</v>
      </c>
      <c r="F692" s="76">
        <v>0</v>
      </c>
    </row>
    <row r="693" spans="4:6" x14ac:dyDescent="0.25">
      <c r="D693" s="75">
        <v>0.8897535667963683</v>
      </c>
      <c r="E693" s="76">
        <v>55.416667938232422</v>
      </c>
      <c r="F693" s="76">
        <v>0</v>
      </c>
    </row>
    <row r="694" spans="4:6" x14ac:dyDescent="0.25">
      <c r="D694" s="75">
        <v>0.8910505836575876</v>
      </c>
      <c r="E694" s="76">
        <v>55.844318389892578</v>
      </c>
      <c r="F694" s="76">
        <v>1.139680027961731</v>
      </c>
    </row>
    <row r="695" spans="4:6" x14ac:dyDescent="0.25">
      <c r="D695" s="75">
        <v>0.89234760051880679</v>
      </c>
      <c r="E695" s="76">
        <v>56.8570556640625</v>
      </c>
      <c r="F695" s="76">
        <v>0</v>
      </c>
    </row>
    <row r="696" spans="4:6" x14ac:dyDescent="0.25">
      <c r="D696" s="75">
        <v>0.89364461738002599</v>
      </c>
      <c r="E696" s="76">
        <v>56.983997344970703</v>
      </c>
      <c r="F696" s="76">
        <v>0</v>
      </c>
    </row>
    <row r="697" spans="4:6" x14ac:dyDescent="0.25">
      <c r="D697" s="75">
        <v>0.89494163424124518</v>
      </c>
      <c r="E697" s="76">
        <v>56.983997344970703</v>
      </c>
      <c r="F697" s="76">
        <v>0</v>
      </c>
    </row>
    <row r="698" spans="4:6" x14ac:dyDescent="0.25">
      <c r="D698" s="75">
        <v>0.89623865110246437</v>
      </c>
      <c r="E698" s="76">
        <v>56.983997344970703</v>
      </c>
      <c r="F698" s="76">
        <v>0</v>
      </c>
    </row>
    <row r="699" spans="4:6" x14ac:dyDescent="0.25">
      <c r="D699" s="75">
        <v>0.89753566796368356</v>
      </c>
      <c r="E699" s="76">
        <v>56.983997344970703</v>
      </c>
      <c r="F699" s="76">
        <v>0</v>
      </c>
    </row>
    <row r="700" spans="4:6" x14ac:dyDescent="0.25">
      <c r="D700" s="75">
        <v>0.89883268482490275</v>
      </c>
      <c r="E700" s="76">
        <v>56.983997344970703</v>
      </c>
      <c r="F700" s="76">
        <v>0</v>
      </c>
    </row>
    <row r="701" spans="4:6" x14ac:dyDescent="0.25">
      <c r="D701" s="75">
        <v>0.90012970168612194</v>
      </c>
      <c r="E701" s="76">
        <v>56.983997344970703</v>
      </c>
      <c r="F701" s="76">
        <v>0</v>
      </c>
    </row>
    <row r="702" spans="4:6" x14ac:dyDescent="0.25">
      <c r="D702" s="75">
        <v>0.90142671854734113</v>
      </c>
      <c r="E702" s="76">
        <v>56.983997344970703</v>
      </c>
      <c r="F702" s="76">
        <v>0</v>
      </c>
    </row>
    <row r="703" spans="4:6" x14ac:dyDescent="0.25">
      <c r="D703" s="75">
        <v>0.90272373540856032</v>
      </c>
      <c r="E703" s="76">
        <v>56.983997344970703</v>
      </c>
      <c r="F703" s="76">
        <v>0</v>
      </c>
    </row>
    <row r="704" spans="4:6" x14ac:dyDescent="0.25">
      <c r="D704" s="75">
        <v>0.90402075226977952</v>
      </c>
      <c r="E704" s="76">
        <v>56.983997344970703</v>
      </c>
      <c r="F704" s="76">
        <v>0</v>
      </c>
    </row>
    <row r="705" spans="4:6" x14ac:dyDescent="0.25">
      <c r="D705" s="75">
        <v>0.90531776913099871</v>
      </c>
      <c r="E705" s="76">
        <v>56.983997344970703</v>
      </c>
      <c r="F705" s="76">
        <v>0</v>
      </c>
    </row>
    <row r="706" spans="4:6" x14ac:dyDescent="0.25">
      <c r="D706" s="75">
        <v>0.9066147859922179</v>
      </c>
      <c r="E706" s="76">
        <v>56.983997344970703</v>
      </c>
      <c r="F706" s="76">
        <v>0</v>
      </c>
    </row>
    <row r="707" spans="4:6" x14ac:dyDescent="0.25">
      <c r="D707" s="75">
        <v>0.90791180285343709</v>
      </c>
      <c r="E707" s="76">
        <v>56.983997344970703</v>
      </c>
      <c r="F707" s="76">
        <v>0</v>
      </c>
    </row>
    <row r="708" spans="4:6" x14ac:dyDescent="0.25">
      <c r="D708" s="75">
        <v>0.90920881971465628</v>
      </c>
      <c r="E708" s="76">
        <v>56.983997344970703</v>
      </c>
      <c r="F708" s="76">
        <v>0</v>
      </c>
    </row>
    <row r="709" spans="4:6" x14ac:dyDescent="0.25">
      <c r="D709" s="75">
        <v>0.91050583657587547</v>
      </c>
      <c r="E709" s="76">
        <v>56.983997344970703</v>
      </c>
      <c r="F709" s="76">
        <v>0</v>
      </c>
    </row>
    <row r="710" spans="4:6" x14ac:dyDescent="0.25">
      <c r="D710" s="75">
        <v>0.91180285343709466</v>
      </c>
      <c r="E710" s="76">
        <v>56.983997344970703</v>
      </c>
      <c r="F710" s="76">
        <v>0</v>
      </c>
    </row>
    <row r="711" spans="4:6" x14ac:dyDescent="0.25">
      <c r="D711" s="75">
        <v>0.91309987029831385</v>
      </c>
      <c r="E711" s="76">
        <v>56.983997344970703</v>
      </c>
      <c r="F711" s="76">
        <v>0</v>
      </c>
    </row>
    <row r="712" spans="4:6" x14ac:dyDescent="0.25">
      <c r="D712" s="75">
        <v>0.91439688715953304</v>
      </c>
      <c r="E712" s="76">
        <v>56.983997344970703</v>
      </c>
      <c r="F712" s="76">
        <v>0</v>
      </c>
    </row>
    <row r="713" spans="4:6" x14ac:dyDescent="0.25">
      <c r="D713" s="75">
        <v>0.91569390402075224</v>
      </c>
      <c r="E713" s="76">
        <v>56.983997344970703</v>
      </c>
      <c r="F713" s="76">
        <v>0</v>
      </c>
    </row>
    <row r="714" spans="4:6" x14ac:dyDescent="0.25">
      <c r="D714" s="75">
        <v>0.91699092088197143</v>
      </c>
      <c r="E714" s="76">
        <v>56.983997344970703</v>
      </c>
      <c r="F714" s="76">
        <v>0</v>
      </c>
    </row>
    <row r="715" spans="4:6" x14ac:dyDescent="0.25">
      <c r="D715" s="75">
        <v>0.91828793774319062</v>
      </c>
      <c r="E715" s="76">
        <v>56.983997344970703</v>
      </c>
      <c r="F715" s="76">
        <v>0</v>
      </c>
    </row>
    <row r="716" spans="4:6" x14ac:dyDescent="0.25">
      <c r="D716" s="75">
        <v>0.91958495460440981</v>
      </c>
      <c r="E716" s="76">
        <v>56.983997344970703</v>
      </c>
      <c r="F716" s="76">
        <v>0</v>
      </c>
    </row>
    <row r="717" spans="4:6" x14ac:dyDescent="0.25">
      <c r="D717" s="75">
        <v>0.920881971465629</v>
      </c>
      <c r="E717" s="76">
        <v>57.202964782714844</v>
      </c>
      <c r="F717" s="76">
        <v>0</v>
      </c>
    </row>
    <row r="718" spans="4:6" x14ac:dyDescent="0.25">
      <c r="D718" s="75">
        <v>0.9221789883268483</v>
      </c>
      <c r="E718" s="76">
        <v>57.202964782714844</v>
      </c>
      <c r="F718" s="76">
        <v>0</v>
      </c>
    </row>
    <row r="719" spans="4:6" x14ac:dyDescent="0.25">
      <c r="D719" s="75">
        <v>0.92347600518806749</v>
      </c>
      <c r="E719" s="76">
        <v>57.422569274902344</v>
      </c>
      <c r="F719" s="76">
        <v>0</v>
      </c>
    </row>
    <row r="720" spans="4:6" x14ac:dyDescent="0.25">
      <c r="D720" s="75">
        <v>0.92477302204928669</v>
      </c>
      <c r="E720" s="76">
        <v>57.711124420166016</v>
      </c>
      <c r="F720" s="76">
        <v>0</v>
      </c>
    </row>
    <row r="721" spans="4:6" x14ac:dyDescent="0.25">
      <c r="D721" s="75">
        <v>0.92607003891050588</v>
      </c>
      <c r="E721" s="76">
        <v>57.711124420166016</v>
      </c>
      <c r="F721" s="76">
        <v>0</v>
      </c>
    </row>
    <row r="722" spans="4:6" x14ac:dyDescent="0.25">
      <c r="D722" s="75">
        <v>0.92736705577172507</v>
      </c>
      <c r="E722" s="76">
        <v>57.711124420166016</v>
      </c>
      <c r="F722" s="76">
        <v>0</v>
      </c>
    </row>
    <row r="723" spans="4:6" x14ac:dyDescent="0.25">
      <c r="D723" s="75">
        <v>0.92866407263294426</v>
      </c>
      <c r="E723" s="76">
        <v>57.711124420166016</v>
      </c>
      <c r="F723" s="76">
        <v>0</v>
      </c>
    </row>
    <row r="724" spans="4:6" x14ac:dyDescent="0.25">
      <c r="D724" s="75">
        <v>0.92996108949416345</v>
      </c>
      <c r="E724" s="76">
        <v>57.711124420166016</v>
      </c>
      <c r="F724" s="76">
        <v>0</v>
      </c>
    </row>
    <row r="725" spans="4:6" x14ac:dyDescent="0.25">
      <c r="D725" s="75">
        <v>0.93125810635538264</v>
      </c>
      <c r="E725" s="76">
        <v>57.711124420166016</v>
      </c>
      <c r="F725" s="76">
        <v>0</v>
      </c>
    </row>
    <row r="726" spans="4:6" x14ac:dyDescent="0.25">
      <c r="D726" s="75">
        <v>0.93255512321660183</v>
      </c>
      <c r="E726" s="76">
        <v>57.711124420166016</v>
      </c>
      <c r="F726" s="76">
        <v>0</v>
      </c>
    </row>
    <row r="727" spans="4:6" x14ac:dyDescent="0.25">
      <c r="D727" s="75">
        <v>0.93385214007782102</v>
      </c>
      <c r="E727" s="76">
        <v>58.089366912841797</v>
      </c>
      <c r="F727" s="76">
        <v>0</v>
      </c>
    </row>
    <row r="728" spans="4:6" x14ac:dyDescent="0.25">
      <c r="D728" s="75">
        <v>0.93514915693904022</v>
      </c>
      <c r="E728" s="76">
        <v>58.089366912841797</v>
      </c>
      <c r="F728" s="76">
        <v>0</v>
      </c>
    </row>
    <row r="729" spans="4:6" x14ac:dyDescent="0.25">
      <c r="D729" s="75">
        <v>0.93644617380025941</v>
      </c>
      <c r="E729" s="76">
        <v>58.089366912841797</v>
      </c>
      <c r="F729" s="76">
        <v>0</v>
      </c>
    </row>
    <row r="730" spans="4:6" x14ac:dyDescent="0.25">
      <c r="D730" s="75">
        <v>0.9377431906614786</v>
      </c>
      <c r="E730" s="76">
        <v>58.243419647216797</v>
      </c>
      <c r="F730" s="76">
        <v>0</v>
      </c>
    </row>
    <row r="731" spans="4:6" x14ac:dyDescent="0.25">
      <c r="D731" s="75">
        <v>0.93904020752269779</v>
      </c>
      <c r="E731" s="76">
        <v>58.802165985107422</v>
      </c>
      <c r="F731" s="76">
        <v>0</v>
      </c>
    </row>
    <row r="732" spans="4:6" x14ac:dyDescent="0.25">
      <c r="D732" s="75">
        <v>0.94033722438391698</v>
      </c>
      <c r="E732" s="76">
        <v>59.120994567871094</v>
      </c>
      <c r="F732" s="76">
        <v>0</v>
      </c>
    </row>
    <row r="733" spans="4:6" x14ac:dyDescent="0.25">
      <c r="D733" s="75">
        <v>0.94163424124513617</v>
      </c>
      <c r="E733" s="76">
        <v>59.480392456054688</v>
      </c>
      <c r="F733" s="76">
        <v>0</v>
      </c>
    </row>
    <row r="734" spans="4:6" x14ac:dyDescent="0.25">
      <c r="D734" s="75">
        <v>0.94293125810635536</v>
      </c>
      <c r="E734" s="76">
        <v>60.311344146728516</v>
      </c>
      <c r="F734" s="76">
        <v>0</v>
      </c>
    </row>
    <row r="735" spans="4:6" x14ac:dyDescent="0.25">
      <c r="D735" s="75">
        <v>0.94422827496757455</v>
      </c>
      <c r="E735" s="76">
        <v>60.462501525878906</v>
      </c>
      <c r="F735" s="76">
        <v>0</v>
      </c>
    </row>
    <row r="736" spans="4:6" x14ac:dyDescent="0.25">
      <c r="D736" s="75">
        <v>0.94552529182879375</v>
      </c>
      <c r="E736" s="76">
        <v>60.462501525878906</v>
      </c>
      <c r="F736" s="76">
        <v>0</v>
      </c>
    </row>
    <row r="737" spans="4:6" x14ac:dyDescent="0.25">
      <c r="D737" s="75">
        <v>0.94682230869001294</v>
      </c>
      <c r="E737" s="76">
        <v>60.462501525878906</v>
      </c>
      <c r="F737" s="76">
        <v>0</v>
      </c>
    </row>
    <row r="738" spans="4:6" x14ac:dyDescent="0.25">
      <c r="D738" s="75">
        <v>0.94811932555123213</v>
      </c>
      <c r="E738" s="76">
        <v>60.462501525878906</v>
      </c>
      <c r="F738" s="76">
        <v>0</v>
      </c>
    </row>
    <row r="739" spans="4:6" x14ac:dyDescent="0.25">
      <c r="D739" s="75">
        <v>0.94941634241245132</v>
      </c>
      <c r="E739" s="76">
        <v>60.462501525878906</v>
      </c>
      <c r="F739" s="76">
        <v>0</v>
      </c>
    </row>
    <row r="740" spans="4:6" x14ac:dyDescent="0.25">
      <c r="D740" s="75">
        <v>0.95071335927367051</v>
      </c>
      <c r="E740" s="76">
        <v>60.462501525878906</v>
      </c>
      <c r="F740" s="76">
        <v>0</v>
      </c>
    </row>
    <row r="741" spans="4:6" x14ac:dyDescent="0.25">
      <c r="D741" s="75">
        <v>0.9520103761348897</v>
      </c>
      <c r="E741" s="76">
        <v>60.462501525878906</v>
      </c>
      <c r="F741" s="76">
        <v>0</v>
      </c>
    </row>
    <row r="742" spans="4:6" x14ac:dyDescent="0.25">
      <c r="D742" s="75">
        <v>0.953307392996109</v>
      </c>
      <c r="E742" s="76">
        <v>60.556900024414063</v>
      </c>
      <c r="F742" s="76">
        <v>0</v>
      </c>
    </row>
    <row r="743" spans="4:6" x14ac:dyDescent="0.25">
      <c r="D743" s="75">
        <v>0.9546044098573282</v>
      </c>
      <c r="E743" s="76">
        <v>60.926567077636719</v>
      </c>
      <c r="F743" s="76">
        <v>0</v>
      </c>
    </row>
    <row r="744" spans="4:6" x14ac:dyDescent="0.25">
      <c r="D744" s="75">
        <v>0.95590142671854739</v>
      </c>
      <c r="E744" s="76">
        <v>61.028640747070313</v>
      </c>
      <c r="F744" s="76">
        <v>0</v>
      </c>
    </row>
    <row r="745" spans="4:6" x14ac:dyDescent="0.25">
      <c r="D745" s="75">
        <v>0.95719844357976658</v>
      </c>
      <c r="E745" s="76">
        <v>61.028640747070313</v>
      </c>
      <c r="F745" s="76">
        <v>0</v>
      </c>
    </row>
    <row r="746" spans="4:6" x14ac:dyDescent="0.25">
      <c r="D746" s="75">
        <v>0.95849546044098577</v>
      </c>
      <c r="E746" s="76">
        <v>62.565742492675781</v>
      </c>
      <c r="F746" s="76">
        <v>0</v>
      </c>
    </row>
    <row r="747" spans="4:6" x14ac:dyDescent="0.25">
      <c r="D747" s="75">
        <v>0.95979247730220496</v>
      </c>
      <c r="E747" s="76">
        <v>63.333335876464844</v>
      </c>
      <c r="F747" s="76">
        <v>0</v>
      </c>
    </row>
    <row r="748" spans="4:6" x14ac:dyDescent="0.25">
      <c r="D748" s="75">
        <v>0.96108949416342415</v>
      </c>
      <c r="E748" s="76">
        <v>63.333335876464844</v>
      </c>
      <c r="F748" s="76">
        <v>0</v>
      </c>
    </row>
    <row r="749" spans="4:6" x14ac:dyDescent="0.25">
      <c r="D749" s="75">
        <v>0.96238651102464334</v>
      </c>
      <c r="E749" s="76">
        <v>63.333335876464844</v>
      </c>
      <c r="F749" s="76">
        <v>0</v>
      </c>
    </row>
    <row r="750" spans="4:6" x14ac:dyDescent="0.25">
      <c r="D750" s="75">
        <v>0.96368352788586253</v>
      </c>
      <c r="E750" s="76">
        <v>63.571678161621094</v>
      </c>
      <c r="F750" s="76">
        <v>0</v>
      </c>
    </row>
    <row r="751" spans="4:6" x14ac:dyDescent="0.25">
      <c r="D751" s="75">
        <v>0.96498054474708173</v>
      </c>
      <c r="E751" s="76">
        <v>63.571678161621094</v>
      </c>
      <c r="F751" s="76">
        <v>0</v>
      </c>
    </row>
    <row r="752" spans="4:6" x14ac:dyDescent="0.25">
      <c r="D752" s="75">
        <v>0.96627756160830092</v>
      </c>
      <c r="E752" s="76">
        <v>64.0618896484375</v>
      </c>
      <c r="F752" s="76">
        <v>0</v>
      </c>
    </row>
    <row r="753" spans="4:6" x14ac:dyDescent="0.25">
      <c r="D753" s="75">
        <v>0.96757457846952011</v>
      </c>
      <c r="E753" s="76">
        <v>64.174308776855469</v>
      </c>
      <c r="F753" s="76">
        <v>0</v>
      </c>
    </row>
    <row r="754" spans="4:6" x14ac:dyDescent="0.25">
      <c r="D754" s="75">
        <v>0.9688715953307393</v>
      </c>
      <c r="E754" s="76">
        <v>66.452499389648438</v>
      </c>
      <c r="F754" s="76">
        <v>0</v>
      </c>
    </row>
    <row r="755" spans="4:6" x14ac:dyDescent="0.25">
      <c r="D755" s="75">
        <v>0.97016861219195849</v>
      </c>
      <c r="E755" s="76">
        <v>66.452499389648438</v>
      </c>
      <c r="F755" s="76">
        <v>0</v>
      </c>
    </row>
    <row r="756" spans="4:6" x14ac:dyDescent="0.25">
      <c r="D756" s="75">
        <v>0.97146562905317768</v>
      </c>
      <c r="E756" s="76">
        <v>67.928520202636719</v>
      </c>
      <c r="F756" s="76">
        <v>0</v>
      </c>
    </row>
    <row r="757" spans="4:6" x14ac:dyDescent="0.25">
      <c r="D757" s="75">
        <v>0.97276264591439687</v>
      </c>
      <c r="E757" s="76">
        <v>68.38079833984375</v>
      </c>
      <c r="F757" s="76">
        <v>0</v>
      </c>
    </row>
    <row r="758" spans="4:6" x14ac:dyDescent="0.25">
      <c r="D758" s="75">
        <v>0.97405966277561606</v>
      </c>
      <c r="E758" s="76">
        <v>69.552909851074219</v>
      </c>
      <c r="F758" s="76">
        <v>0</v>
      </c>
    </row>
    <row r="759" spans="4:6" x14ac:dyDescent="0.25">
      <c r="D759" s="75">
        <v>0.97535667963683526</v>
      </c>
      <c r="E759" s="76">
        <v>69.552909851074219</v>
      </c>
      <c r="F759" s="76">
        <v>0</v>
      </c>
    </row>
    <row r="760" spans="4:6" x14ac:dyDescent="0.25">
      <c r="D760" s="75">
        <v>0.97665369649805445</v>
      </c>
      <c r="E760" s="76">
        <v>69.552909851074219</v>
      </c>
      <c r="F760" s="76">
        <v>0</v>
      </c>
    </row>
    <row r="761" spans="4:6" x14ac:dyDescent="0.25">
      <c r="D761" s="75">
        <v>0.97795071335927364</v>
      </c>
      <c r="E761" s="76">
        <v>69.630363464355469</v>
      </c>
      <c r="F761" s="76">
        <v>0</v>
      </c>
    </row>
    <row r="762" spans="4:6" x14ac:dyDescent="0.25">
      <c r="D762" s="75">
        <v>0.97924773022049283</v>
      </c>
      <c r="E762" s="76">
        <v>71.229995727539063</v>
      </c>
      <c r="F762" s="76">
        <v>0</v>
      </c>
    </row>
    <row r="763" spans="4:6" x14ac:dyDescent="0.25">
      <c r="D763" s="75">
        <v>0.98054474708171202</v>
      </c>
      <c r="E763" s="76">
        <v>71.229995727539063</v>
      </c>
      <c r="F763" s="76">
        <v>0</v>
      </c>
    </row>
    <row r="764" spans="4:6" x14ac:dyDescent="0.25">
      <c r="D764" s="75">
        <v>0.98184176394293121</v>
      </c>
      <c r="E764" s="76">
        <v>71.229995727539063</v>
      </c>
      <c r="F764" s="76">
        <v>0</v>
      </c>
    </row>
    <row r="765" spans="4:6" x14ac:dyDescent="0.25">
      <c r="D765" s="75">
        <v>0.9831387808041504</v>
      </c>
      <c r="E765" s="76">
        <v>71.229995727539063</v>
      </c>
      <c r="F765" s="76">
        <v>0</v>
      </c>
    </row>
    <row r="766" spans="4:6" x14ac:dyDescent="0.25">
      <c r="D766" s="75">
        <v>0.98443579766536971</v>
      </c>
      <c r="E766" s="76">
        <v>71.229995727539063</v>
      </c>
      <c r="F766" s="76">
        <v>0</v>
      </c>
    </row>
    <row r="767" spans="4:6" x14ac:dyDescent="0.25">
      <c r="D767" s="75">
        <v>0.9857328145265889</v>
      </c>
      <c r="E767" s="76">
        <v>71.229995727539063</v>
      </c>
      <c r="F767" s="76">
        <v>0</v>
      </c>
    </row>
    <row r="768" spans="4:6" x14ac:dyDescent="0.25">
      <c r="D768" s="75">
        <v>0.98702983138780809</v>
      </c>
      <c r="E768" s="76">
        <v>71.229995727539063</v>
      </c>
      <c r="F768" s="76">
        <v>0</v>
      </c>
    </row>
    <row r="769" spans="4:6" x14ac:dyDescent="0.25">
      <c r="D769" s="75">
        <v>0.98832684824902728</v>
      </c>
      <c r="E769" s="76">
        <v>71.503707885742188</v>
      </c>
      <c r="F769" s="76">
        <v>0</v>
      </c>
    </row>
    <row r="770" spans="4:6" x14ac:dyDescent="0.25">
      <c r="D770" s="75">
        <v>0.98962386511024647</v>
      </c>
      <c r="E770" s="76">
        <v>71.879631042480469</v>
      </c>
      <c r="F770" s="76">
        <v>0</v>
      </c>
    </row>
    <row r="771" spans="4:6" x14ac:dyDescent="0.25">
      <c r="D771" s="75">
        <v>0.99092088197146566</v>
      </c>
      <c r="E771" s="76">
        <v>71.879631042480469</v>
      </c>
      <c r="F771" s="76">
        <v>0</v>
      </c>
    </row>
    <row r="772" spans="4:6" x14ac:dyDescent="0.25">
      <c r="D772" s="75">
        <v>0.99221789883268485</v>
      </c>
      <c r="E772" s="76">
        <v>71.879631042480469</v>
      </c>
      <c r="F772" s="76">
        <v>0</v>
      </c>
    </row>
    <row r="773" spans="4:6" x14ac:dyDescent="0.25">
      <c r="D773" s="75">
        <v>0.99351491569390404</v>
      </c>
      <c r="E773" s="76">
        <v>73.025680541992188</v>
      </c>
      <c r="F773" s="76">
        <v>0</v>
      </c>
    </row>
    <row r="774" spans="4:6" x14ac:dyDescent="0.25">
      <c r="D774" s="75">
        <v>0.99481193255512324</v>
      </c>
      <c r="E774" s="76">
        <v>83.4083251953125</v>
      </c>
      <c r="F774" s="76">
        <v>2.1386749744415283</v>
      </c>
    </row>
    <row r="775" spans="4:6" x14ac:dyDescent="0.25">
      <c r="D775" s="75">
        <v>0.99610894941634243</v>
      </c>
      <c r="E775" s="76">
        <v>90.366844177246094</v>
      </c>
      <c r="F775" s="76">
        <v>0</v>
      </c>
    </row>
    <row r="776" spans="4:6" x14ac:dyDescent="0.25">
      <c r="D776" s="75">
        <v>0.99740596627756162</v>
      </c>
      <c r="E776" s="76">
        <v>90.366844177246094</v>
      </c>
      <c r="F776" s="76">
        <v>0</v>
      </c>
    </row>
    <row r="777" spans="4:6" x14ac:dyDescent="0.25">
      <c r="D777" s="75">
        <v>0.99870298313878081</v>
      </c>
      <c r="E777" s="76">
        <v>90.366844177246094</v>
      </c>
      <c r="F777" s="76">
        <v>0</v>
      </c>
    </row>
    <row r="778" spans="4:6" x14ac:dyDescent="0.25">
      <c r="D778" s="75">
        <v>1</v>
      </c>
      <c r="E778" s="76">
        <v>90.366844177246094</v>
      </c>
      <c r="F778" s="76">
        <v>0</v>
      </c>
    </row>
  </sheetData>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EAB7-B5A8-4908-9205-8220D2E1347E}">
  <sheetPr codeName="Hoja31"/>
  <dimension ref="B2:H2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32.8984375" style="2" customWidth="1"/>
    <col min="3" max="3" width="15.3984375" style="2" bestFit="1" customWidth="1"/>
    <col min="4" max="4" width="12.69921875" style="9" bestFit="1" customWidth="1"/>
    <col min="5" max="5" width="10.59765625" style="9" bestFit="1" customWidth="1"/>
    <col min="6" max="6" width="16.3984375" style="9" customWidth="1"/>
    <col min="7" max="7" width="13.09765625" style="2" customWidth="1"/>
    <col min="8" max="8" width="14.09765625" style="2" customWidth="1"/>
    <col min="9" max="16384" width="11.3984375" style="2"/>
  </cols>
  <sheetData>
    <row r="2" spans="2:8" x14ac:dyDescent="0.25">
      <c r="D2" s="8"/>
      <c r="E2" s="8"/>
      <c r="F2" s="8"/>
    </row>
    <row r="3" spans="2:8" ht="19.5" customHeight="1" x14ac:dyDescent="0.25">
      <c r="B3" s="71" t="s">
        <v>631</v>
      </c>
      <c r="C3" s="107"/>
      <c r="D3" s="107"/>
      <c r="E3" s="107"/>
      <c r="F3" s="107"/>
      <c r="G3" s="108"/>
      <c r="H3" s="108"/>
    </row>
    <row r="4" spans="2:8" x14ac:dyDescent="0.25">
      <c r="B4" s="57" t="s">
        <v>469</v>
      </c>
      <c r="C4" s="6"/>
      <c r="D4" s="8"/>
      <c r="E4" s="8"/>
      <c r="F4" s="8"/>
    </row>
    <row r="5" spans="2:8" ht="27" customHeight="1" x14ac:dyDescent="0.25">
      <c r="B5" s="11"/>
      <c r="C5" s="5"/>
      <c r="D5" s="8"/>
      <c r="E5" s="8"/>
    </row>
    <row r="6" spans="2:8" ht="15.05" customHeight="1" x14ac:dyDescent="0.35">
      <c r="D6" s="36"/>
      <c r="E6" s="37"/>
      <c r="F6" s="37"/>
      <c r="G6" s="7"/>
      <c r="H6" s="7"/>
    </row>
    <row r="7" spans="2:8" ht="25.55" customHeight="1" x14ac:dyDescent="0.25">
      <c r="B7" s="154" t="s">
        <v>657</v>
      </c>
      <c r="C7" s="147" t="s">
        <v>475</v>
      </c>
      <c r="D7" s="147"/>
      <c r="E7" s="147"/>
      <c r="F7" s="147" t="s">
        <v>476</v>
      </c>
      <c r="G7" s="147"/>
      <c r="H7" s="147"/>
    </row>
    <row r="8" spans="2:8" ht="45.8" customHeight="1" x14ac:dyDescent="0.25">
      <c r="B8" s="154"/>
      <c r="C8" s="59" t="s">
        <v>477</v>
      </c>
      <c r="D8" s="59" t="s">
        <v>478</v>
      </c>
      <c r="E8" s="59" t="s">
        <v>479</v>
      </c>
      <c r="F8" s="59" t="s">
        <v>477</v>
      </c>
      <c r="G8" s="59" t="s">
        <v>478</v>
      </c>
      <c r="H8" s="59" t="s">
        <v>479</v>
      </c>
    </row>
    <row r="9" spans="2:8" ht="45.8" customHeight="1" x14ac:dyDescent="0.25">
      <c r="B9" s="109" t="s">
        <v>480</v>
      </c>
      <c r="C9" s="110">
        <v>12351</v>
      </c>
      <c r="D9" s="110">
        <v>10387292</v>
      </c>
      <c r="E9" s="110">
        <v>841</v>
      </c>
      <c r="F9" s="110">
        <v>26888</v>
      </c>
      <c r="G9" s="110">
        <v>23188668</v>
      </c>
      <c r="H9" s="110">
        <v>862</v>
      </c>
    </row>
    <row r="10" spans="2:8" ht="45.8" customHeight="1" x14ac:dyDescent="0.25">
      <c r="B10" s="109" t="s">
        <v>481</v>
      </c>
      <c r="C10" s="110">
        <v>30543</v>
      </c>
      <c r="D10" s="110">
        <v>65627180</v>
      </c>
      <c r="E10" s="110">
        <v>2149</v>
      </c>
      <c r="F10" s="110">
        <v>48834</v>
      </c>
      <c r="G10" s="110">
        <v>106078744</v>
      </c>
      <c r="H10" s="110">
        <v>2172</v>
      </c>
    </row>
    <row r="11" spans="2:8" ht="45.8" customHeight="1" x14ac:dyDescent="0.25">
      <c r="B11" s="109" t="s">
        <v>482</v>
      </c>
      <c r="C11" s="110">
        <v>11036</v>
      </c>
      <c r="D11" s="110">
        <v>26889696</v>
      </c>
      <c r="E11" s="110">
        <v>2437</v>
      </c>
      <c r="F11" s="110">
        <v>29357</v>
      </c>
      <c r="G11" s="110">
        <v>70410380</v>
      </c>
      <c r="H11" s="110">
        <v>2398</v>
      </c>
    </row>
    <row r="12" spans="2:8" ht="45.8" customHeight="1" x14ac:dyDescent="0.25">
      <c r="B12" s="109" t="s">
        <v>483</v>
      </c>
      <c r="C12" s="110">
        <v>52803</v>
      </c>
      <c r="D12" s="110">
        <v>103012870</v>
      </c>
      <c r="E12" s="110">
        <v>1951</v>
      </c>
      <c r="F12" s="110">
        <v>103161</v>
      </c>
      <c r="G12" s="110">
        <v>200031543</v>
      </c>
      <c r="H12" s="110">
        <v>1939</v>
      </c>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sheetData>
  <mergeCells count="3">
    <mergeCell ref="C7:E7"/>
    <mergeCell ref="F7:H7"/>
    <mergeCell ref="B7:B8"/>
  </mergeCell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15ED-1460-4E09-9682-FB166F47E47E}">
  <sheetPr codeName="Hoja35"/>
  <dimension ref="B2:H2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7.3984375" style="2" customWidth="1"/>
    <col min="3" max="3" width="18.09765625" style="1" bestFit="1" customWidth="1"/>
    <col min="4" max="4" width="20.296875" style="9" bestFit="1" customWidth="1"/>
    <col min="5" max="5" width="24.296875" style="9" bestFit="1" customWidth="1"/>
    <col min="6" max="6" width="24.3984375" style="9" bestFit="1" customWidth="1"/>
    <col min="7" max="16384" width="11.3984375" style="2"/>
  </cols>
  <sheetData>
    <row r="2" spans="2:8" x14ac:dyDescent="0.25">
      <c r="D2" s="8"/>
      <c r="E2" s="8"/>
      <c r="F2" s="8"/>
    </row>
    <row r="3" spans="2:8" ht="23.25" customHeight="1" x14ac:dyDescent="0.25">
      <c r="B3" s="71" t="s">
        <v>630</v>
      </c>
      <c r="C3" s="114"/>
      <c r="D3" s="114"/>
      <c r="E3" s="114"/>
      <c r="F3" s="107"/>
    </row>
    <row r="4" spans="2:8" x14ac:dyDescent="0.25">
      <c r="B4" s="57" t="s">
        <v>471</v>
      </c>
      <c r="C4" s="115"/>
      <c r="D4" s="8"/>
      <c r="E4" s="8"/>
      <c r="F4" s="8"/>
    </row>
    <row r="5" spans="2:8" ht="70.55" customHeight="1" x14ac:dyDescent="0.25">
      <c r="B5" s="156" t="s">
        <v>472</v>
      </c>
      <c r="C5" s="156"/>
      <c r="D5" s="156"/>
      <c r="E5" s="156"/>
      <c r="F5" s="156"/>
    </row>
    <row r="6" spans="2:8" ht="15.05" customHeight="1" x14ac:dyDescent="0.35">
      <c r="D6" s="116"/>
      <c r="E6" s="117"/>
      <c r="F6" s="37"/>
      <c r="G6" s="7"/>
      <c r="H6" s="7"/>
    </row>
    <row r="7" spans="2:8" ht="41.25" customHeight="1" x14ac:dyDescent="0.25">
      <c r="B7" s="68" t="s">
        <v>484</v>
      </c>
      <c r="C7" s="68" t="s">
        <v>485</v>
      </c>
      <c r="D7" s="68" t="s">
        <v>486</v>
      </c>
      <c r="E7" s="68" t="s">
        <v>487</v>
      </c>
      <c r="F7" s="59" t="s">
        <v>637</v>
      </c>
    </row>
    <row r="8" spans="2:8" ht="32.25" customHeight="1" x14ac:dyDescent="0.25">
      <c r="B8" s="109" t="s">
        <v>488</v>
      </c>
      <c r="C8" s="111" t="s">
        <v>489</v>
      </c>
      <c r="D8" s="112">
        <v>8800</v>
      </c>
      <c r="E8" s="111" t="s">
        <v>490</v>
      </c>
      <c r="F8" s="73">
        <v>0.4</v>
      </c>
    </row>
    <row r="9" spans="2:8" ht="60.05" customHeight="1" x14ac:dyDescent="0.25">
      <c r="B9" s="109" t="s">
        <v>491</v>
      </c>
      <c r="C9" s="113">
        <v>0.1</v>
      </c>
      <c r="D9" s="112">
        <v>10000</v>
      </c>
      <c r="E9" s="111" t="s">
        <v>492</v>
      </c>
      <c r="F9" s="73">
        <v>0.1</v>
      </c>
    </row>
    <row r="10" spans="2:8" ht="60.75" customHeight="1" x14ac:dyDescent="0.25">
      <c r="B10" s="109" t="s">
        <v>493</v>
      </c>
      <c r="C10" s="111" t="s">
        <v>494</v>
      </c>
      <c r="D10" s="112" t="s">
        <v>495</v>
      </c>
      <c r="E10" s="111" t="s">
        <v>492</v>
      </c>
      <c r="F10" s="73">
        <v>0.15</v>
      </c>
    </row>
    <row r="11" spans="2:8" ht="74.3" customHeight="1" x14ac:dyDescent="0.25">
      <c r="B11" s="109" t="s">
        <v>636</v>
      </c>
      <c r="C11" s="113">
        <v>0.15</v>
      </c>
      <c r="D11" s="112">
        <v>3000</v>
      </c>
      <c r="E11" s="111" t="s">
        <v>496</v>
      </c>
      <c r="F11" s="73">
        <v>0.06</v>
      </c>
    </row>
    <row r="12" spans="2:8" ht="45.8" customHeight="1" x14ac:dyDescent="0.25">
      <c r="B12" s="109" t="s">
        <v>497</v>
      </c>
      <c r="C12" s="113">
        <v>0.15</v>
      </c>
      <c r="D12" s="112">
        <v>3000</v>
      </c>
      <c r="E12" s="111" t="s">
        <v>498</v>
      </c>
      <c r="F12" s="73">
        <v>0.06</v>
      </c>
    </row>
    <row r="13" spans="2:8" ht="32.25" customHeight="1" x14ac:dyDescent="0.25">
      <c r="B13" s="109" t="s">
        <v>351</v>
      </c>
      <c r="C13" s="113">
        <v>0.15</v>
      </c>
      <c r="D13" s="112">
        <v>20000</v>
      </c>
      <c r="E13" s="111" t="s">
        <v>499</v>
      </c>
      <c r="F13" s="73">
        <v>0.15</v>
      </c>
    </row>
    <row r="14" spans="2:8" ht="53.75" x14ac:dyDescent="0.25">
      <c r="B14" s="109" t="s">
        <v>500</v>
      </c>
      <c r="C14" s="113">
        <v>0.5</v>
      </c>
      <c r="D14" s="112">
        <v>10000</v>
      </c>
      <c r="E14" s="111" t="s">
        <v>501</v>
      </c>
      <c r="F14" s="73">
        <v>0.5</v>
      </c>
    </row>
    <row r="15" spans="2:8" ht="34.549999999999997" customHeight="1" x14ac:dyDescent="0.25">
      <c r="B15" s="109" t="s">
        <v>502</v>
      </c>
      <c r="C15" s="111" t="s">
        <v>503</v>
      </c>
      <c r="D15" s="111" t="s">
        <v>504</v>
      </c>
      <c r="E15" s="111" t="s">
        <v>505</v>
      </c>
      <c r="F15" s="73">
        <v>3.9640000000000002E-2</v>
      </c>
    </row>
    <row r="16" spans="2:8" ht="33.75" customHeight="1" x14ac:dyDescent="0.25">
      <c r="B16" s="109" t="s">
        <v>349</v>
      </c>
      <c r="C16" s="113">
        <v>0.15</v>
      </c>
      <c r="D16" s="111" t="s">
        <v>506</v>
      </c>
      <c r="E16" s="111" t="s">
        <v>507</v>
      </c>
      <c r="F16" s="73">
        <v>0.13333333333333333</v>
      </c>
    </row>
    <row r="17" spans="2:6" ht="45.8" customHeight="1" x14ac:dyDescent="0.25">
      <c r="B17" s="109" t="s">
        <v>353</v>
      </c>
      <c r="C17" s="111" t="s">
        <v>508</v>
      </c>
      <c r="D17" s="111" t="s">
        <v>509</v>
      </c>
      <c r="E17" s="111" t="s">
        <v>510</v>
      </c>
      <c r="F17" s="73">
        <v>0.15</v>
      </c>
    </row>
    <row r="18" spans="2:6" x14ac:dyDescent="0.25">
      <c r="D18" s="1"/>
      <c r="E18" s="1"/>
      <c r="F18" s="2"/>
    </row>
    <row r="19" spans="2:6" x14ac:dyDescent="0.25">
      <c r="D19" s="1"/>
      <c r="E19" s="1"/>
      <c r="F19" s="2"/>
    </row>
    <row r="20" spans="2:6" x14ac:dyDescent="0.25">
      <c r="D20" s="1"/>
      <c r="E20" s="1"/>
      <c r="F20" s="2"/>
    </row>
    <row r="21" spans="2:6" x14ac:dyDescent="0.25">
      <c r="D21" s="1"/>
      <c r="E21" s="1"/>
      <c r="F21" s="2"/>
    </row>
    <row r="22" spans="2:6" x14ac:dyDescent="0.25">
      <c r="D22" s="1"/>
      <c r="E22" s="1"/>
      <c r="F22" s="2"/>
    </row>
    <row r="23" spans="2:6" x14ac:dyDescent="0.25">
      <c r="D23" s="1"/>
      <c r="E23" s="1"/>
      <c r="F23" s="2"/>
    </row>
    <row r="24" spans="2:6" x14ac:dyDescent="0.25">
      <c r="D24" s="1"/>
      <c r="E24" s="1"/>
      <c r="F24" s="2"/>
    </row>
    <row r="25" spans="2:6" x14ac:dyDescent="0.25">
      <c r="D25" s="1"/>
      <c r="E25" s="1"/>
      <c r="F25" s="2"/>
    </row>
    <row r="26" spans="2:6" x14ac:dyDescent="0.25">
      <c r="D26" s="1"/>
      <c r="E26" s="1"/>
      <c r="F26" s="2"/>
    </row>
    <row r="27" spans="2:6" x14ac:dyDescent="0.25">
      <c r="D27" s="1"/>
      <c r="E27" s="1"/>
      <c r="F27" s="2"/>
    </row>
    <row r="28" spans="2:6" x14ac:dyDescent="0.25">
      <c r="D28" s="1"/>
      <c r="E28" s="1"/>
      <c r="F28" s="2"/>
    </row>
    <row r="29" spans="2:6" x14ac:dyDescent="0.25">
      <c r="D29" s="1"/>
      <c r="E29" s="1"/>
      <c r="F29" s="2"/>
    </row>
  </sheetData>
  <mergeCells count="1">
    <mergeCell ref="B5:F5"/>
  </mergeCells>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687FB-2A76-4163-BE0D-4BC435688F13}">
  <sheetPr codeName="Hoja36"/>
  <dimension ref="B2:H2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50" style="2" customWidth="1"/>
    <col min="3" max="3" width="14.59765625" style="2" customWidth="1"/>
    <col min="4" max="4" width="14.59765625" style="9" customWidth="1"/>
    <col min="5" max="5" width="13.59765625" style="9" customWidth="1"/>
    <col min="6" max="6" width="11.69921875" style="9" bestFit="1" customWidth="1"/>
    <col min="7" max="16384" width="11.3984375" style="2"/>
  </cols>
  <sheetData>
    <row r="2" spans="2:8" x14ac:dyDescent="0.25">
      <c r="D2" s="8"/>
      <c r="E2" s="8"/>
      <c r="F2" s="8"/>
    </row>
    <row r="3" spans="2:8" ht="35.200000000000003" customHeight="1" x14ac:dyDescent="0.25">
      <c r="B3" s="148" t="s">
        <v>629</v>
      </c>
      <c r="C3" s="148"/>
      <c r="D3" s="148"/>
      <c r="E3" s="148"/>
      <c r="F3" s="148"/>
    </row>
    <row r="4" spans="2:8" x14ac:dyDescent="0.25">
      <c r="B4" s="10" t="s">
        <v>288</v>
      </c>
      <c r="C4" s="10"/>
      <c r="D4" s="10"/>
      <c r="E4" s="8"/>
      <c r="F4" s="8"/>
    </row>
    <row r="5" spans="2:8" ht="27" customHeight="1" x14ac:dyDescent="0.25">
      <c r="B5" s="11"/>
      <c r="C5" s="5"/>
      <c r="D5" s="8"/>
      <c r="E5" s="8"/>
    </row>
    <row r="6" spans="2:8" ht="20.3" customHeight="1" x14ac:dyDescent="0.25">
      <c r="B6" s="79" t="s">
        <v>257</v>
      </c>
      <c r="C6" s="68" t="s">
        <v>511</v>
      </c>
      <c r="D6" s="68" t="s">
        <v>427</v>
      </c>
      <c r="E6" s="2"/>
      <c r="F6" s="2"/>
      <c r="G6" s="7"/>
      <c r="H6" s="7"/>
    </row>
    <row r="7" spans="2:8" ht="17.2" customHeight="1" x14ac:dyDescent="0.25">
      <c r="B7" s="118" t="s">
        <v>512</v>
      </c>
      <c r="C7" s="119">
        <f>5*1500</f>
        <v>7500</v>
      </c>
      <c r="D7" s="119">
        <f>5*1500</f>
        <v>7500</v>
      </c>
      <c r="E7" s="2"/>
      <c r="F7" s="2"/>
    </row>
    <row r="8" spans="2:8" ht="17.2" customHeight="1" x14ac:dyDescent="0.25">
      <c r="B8" s="118" t="s">
        <v>513</v>
      </c>
      <c r="C8" s="119">
        <f>+C7*3%</f>
        <v>225</v>
      </c>
      <c r="D8" s="119">
        <f>+D7*3.75%</f>
        <v>281.25</v>
      </c>
      <c r="E8" s="2"/>
      <c r="F8" s="2"/>
    </row>
    <row r="9" spans="2:8" ht="17.2" customHeight="1" x14ac:dyDescent="0.25">
      <c r="B9" s="118" t="s">
        <v>514</v>
      </c>
      <c r="C9" s="119"/>
      <c r="D9" s="119"/>
      <c r="E9" s="2"/>
      <c r="F9" s="2"/>
    </row>
    <row r="10" spans="2:8" ht="17.2" customHeight="1" x14ac:dyDescent="0.25">
      <c r="B10" s="78" t="s">
        <v>515</v>
      </c>
      <c r="C10" s="119">
        <f>-600*5</f>
        <v>-3000</v>
      </c>
      <c r="D10" s="119">
        <f>-600*5</f>
        <v>-3000</v>
      </c>
      <c r="E10" s="2"/>
      <c r="F10" s="2"/>
    </row>
    <row r="11" spans="2:8" ht="17.2" customHeight="1" x14ac:dyDescent="0.25">
      <c r="B11" s="78" t="s">
        <v>516</v>
      </c>
      <c r="C11" s="119">
        <v>-1800</v>
      </c>
      <c r="D11" s="119">
        <v>-1800</v>
      </c>
      <c r="E11" s="2"/>
      <c r="F11" s="2"/>
    </row>
    <row r="12" spans="2:8" ht="17.2" customHeight="1" x14ac:dyDescent="0.25">
      <c r="B12" s="78" t="s">
        <v>517</v>
      </c>
      <c r="C12" s="119">
        <v>-1800</v>
      </c>
      <c r="D12" s="119"/>
      <c r="E12" s="2"/>
      <c r="F12" s="2"/>
    </row>
    <row r="13" spans="2:8" ht="17.2" customHeight="1" x14ac:dyDescent="0.25">
      <c r="B13" s="78" t="s">
        <v>518</v>
      </c>
      <c r="C13" s="119">
        <v>-141</v>
      </c>
      <c r="D13" s="119">
        <v>-1321</v>
      </c>
      <c r="E13" s="2"/>
      <c r="F13" s="2"/>
    </row>
    <row r="14" spans="2:8" ht="17.2" customHeight="1" x14ac:dyDescent="0.25">
      <c r="B14" s="78" t="s">
        <v>519</v>
      </c>
      <c r="C14" s="119">
        <v>-214</v>
      </c>
      <c r="D14" s="119">
        <v>-267</v>
      </c>
      <c r="E14" s="2"/>
      <c r="F14" s="2"/>
    </row>
    <row r="15" spans="2:8" ht="17.2" customHeight="1" x14ac:dyDescent="0.25">
      <c r="B15" s="120" t="s">
        <v>520</v>
      </c>
      <c r="C15" s="119">
        <f>C7+C8+C10+C11+C12+C13+C14</f>
        <v>770</v>
      </c>
      <c r="D15" s="119">
        <f>D7+D8+D10+D11+D12+D13+D14</f>
        <v>1393.25</v>
      </c>
      <c r="E15" s="2"/>
      <c r="F15" s="2"/>
    </row>
    <row r="16" spans="2:8" ht="17.2" customHeight="1" x14ac:dyDescent="0.25">
      <c r="B16" s="120" t="s">
        <v>521</v>
      </c>
      <c r="C16" s="73">
        <f>1-C15/C7</f>
        <v>0.89733333333333332</v>
      </c>
      <c r="D16" s="73">
        <f>1-D15/D7</f>
        <v>0.81423333333333336</v>
      </c>
      <c r="E16" s="2"/>
      <c r="F16" s="2"/>
    </row>
    <row r="17" spans="2:6" ht="17.2" customHeight="1" x14ac:dyDescent="0.25">
      <c r="B17" s="120" t="s">
        <v>641</v>
      </c>
      <c r="C17" s="121">
        <v>2</v>
      </c>
      <c r="D17" s="121">
        <v>2</v>
      </c>
      <c r="E17" s="2"/>
      <c r="F17" s="2"/>
    </row>
    <row r="18" spans="2:6" ht="17.2" customHeight="1" x14ac:dyDescent="0.25">
      <c r="B18" s="120" t="s">
        <v>522</v>
      </c>
      <c r="C18" s="73">
        <v>0.49</v>
      </c>
      <c r="D18" s="73">
        <v>0.4</v>
      </c>
      <c r="E18" s="2"/>
      <c r="F18" s="2"/>
    </row>
    <row r="19" spans="2:6" x14ac:dyDescent="0.25">
      <c r="D19" s="2"/>
      <c r="E19" s="2"/>
      <c r="F19" s="2"/>
    </row>
    <row r="20" spans="2:6" x14ac:dyDescent="0.25">
      <c r="D20" s="2"/>
      <c r="E20" s="2"/>
      <c r="F20" s="2"/>
    </row>
    <row r="21" spans="2:6" x14ac:dyDescent="0.25">
      <c r="D21" s="2"/>
      <c r="E21" s="2"/>
      <c r="F21" s="2"/>
    </row>
    <row r="22" spans="2:6" x14ac:dyDescent="0.25">
      <c r="D22" s="2"/>
      <c r="E22" s="2"/>
      <c r="F22" s="2"/>
    </row>
    <row r="23" spans="2:6" x14ac:dyDescent="0.25">
      <c r="D23" s="2"/>
      <c r="E23" s="2"/>
      <c r="F23" s="2"/>
    </row>
    <row r="24" spans="2:6" x14ac:dyDescent="0.25">
      <c r="D24" s="2"/>
      <c r="E24" s="2"/>
      <c r="F24" s="2"/>
    </row>
    <row r="25" spans="2:6" x14ac:dyDescent="0.25">
      <c r="D25" s="2"/>
      <c r="E25" s="2"/>
      <c r="F25" s="2"/>
    </row>
    <row r="26" spans="2:6" x14ac:dyDescent="0.25">
      <c r="D26" s="2"/>
      <c r="E26" s="2"/>
      <c r="F26" s="2"/>
    </row>
    <row r="27" spans="2:6" x14ac:dyDescent="0.25">
      <c r="D27" s="2"/>
      <c r="E27" s="2"/>
      <c r="F27" s="2"/>
    </row>
    <row r="28" spans="2:6" x14ac:dyDescent="0.25">
      <c r="D28" s="2"/>
      <c r="E28" s="2"/>
      <c r="F28" s="2"/>
    </row>
    <row r="29" spans="2:6" x14ac:dyDescent="0.25">
      <c r="D29" s="2"/>
      <c r="E29" s="2"/>
      <c r="F29" s="2"/>
    </row>
  </sheetData>
  <mergeCells count="1">
    <mergeCell ref="B3:F3"/>
  </mergeCells>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E5D2E-1080-4A5B-AB0B-4DD8BFA527B0}">
  <sheetPr codeName="Hoja37"/>
  <dimension ref="B2:H33"/>
  <sheetViews>
    <sheetView showGridLines="0" zoomScale="90" zoomScaleNormal="90" workbookViewId="0">
      <selection activeCell="A31" sqref="A31"/>
    </sheetView>
  </sheetViews>
  <sheetFormatPr baseColWidth="10" defaultColWidth="11.3984375" defaultRowHeight="13.45" outlineLevelRow="1" x14ac:dyDescent="0.25"/>
  <cols>
    <col min="1" max="1" width="14.3984375" style="2" customWidth="1"/>
    <col min="2" max="2" width="40.09765625" style="2" customWidth="1"/>
    <col min="3" max="3" width="18" style="2" bestFit="1" customWidth="1"/>
    <col min="4" max="4" width="13.3984375" style="9" bestFit="1" customWidth="1"/>
    <col min="5" max="5" width="18" style="9" bestFit="1" customWidth="1"/>
    <col min="6" max="6" width="13.3984375" style="9" bestFit="1" customWidth="1"/>
    <col min="7" max="8" width="11.3984375" style="2"/>
    <col min="9" max="9" width="32.69921875" style="2" customWidth="1"/>
    <col min="10" max="16384" width="11.3984375" style="2"/>
  </cols>
  <sheetData>
    <row r="2" spans="2:8" x14ac:dyDescent="0.25">
      <c r="D2" s="8"/>
      <c r="E2" s="8"/>
      <c r="F2" s="8"/>
    </row>
    <row r="3" spans="2:8" ht="19.5" customHeight="1" x14ac:dyDescent="0.25">
      <c r="B3" s="157" t="s">
        <v>628</v>
      </c>
      <c r="C3" s="157"/>
      <c r="D3" s="157"/>
      <c r="E3" s="157"/>
      <c r="F3" s="157"/>
    </row>
    <row r="4" spans="2:8" x14ac:dyDescent="0.25">
      <c r="B4" s="57" t="s">
        <v>288</v>
      </c>
      <c r="C4" s="57"/>
      <c r="D4" s="57"/>
      <c r="E4" s="57"/>
      <c r="F4" s="57"/>
    </row>
    <row r="5" spans="2:8" ht="39.799999999999997" customHeight="1" x14ac:dyDescent="0.25">
      <c r="B5" s="156" t="s">
        <v>523</v>
      </c>
      <c r="C5" s="156"/>
      <c r="D5" s="156"/>
      <c r="E5" s="156"/>
      <c r="F5" s="156"/>
    </row>
    <row r="6" spans="2:8" ht="15.05" customHeight="1" x14ac:dyDescent="0.35">
      <c r="D6" s="37"/>
      <c r="F6" s="37"/>
      <c r="G6" s="7"/>
      <c r="H6" s="7"/>
    </row>
    <row r="7" spans="2:8" ht="21.8" customHeight="1" x14ac:dyDescent="0.25">
      <c r="C7" s="147" t="s">
        <v>524</v>
      </c>
      <c r="D7" s="147"/>
      <c r="E7" s="147" t="s">
        <v>525</v>
      </c>
      <c r="F7" s="147"/>
    </row>
    <row r="8" spans="2:8" ht="32.25" customHeight="1" x14ac:dyDescent="0.25">
      <c r="C8" s="59" t="s">
        <v>526</v>
      </c>
      <c r="D8" s="59" t="s">
        <v>527</v>
      </c>
      <c r="E8" s="59" t="s">
        <v>526</v>
      </c>
      <c r="F8" s="59" t="s">
        <v>527</v>
      </c>
    </row>
    <row r="9" spans="2:8" ht="28.5" customHeight="1" x14ac:dyDescent="0.25">
      <c r="B9" s="61" t="s">
        <v>528</v>
      </c>
      <c r="C9" s="60" t="s">
        <v>541</v>
      </c>
      <c r="D9" s="60" t="s">
        <v>542</v>
      </c>
      <c r="E9" s="60" t="s">
        <v>642</v>
      </c>
      <c r="F9" s="60" t="s">
        <v>643</v>
      </c>
    </row>
    <row r="10" spans="2:8" ht="28.5" customHeight="1" outlineLevel="1" x14ac:dyDescent="0.25">
      <c r="B10" s="61" t="s">
        <v>529</v>
      </c>
      <c r="C10" s="60" t="s">
        <v>543</v>
      </c>
      <c r="D10" s="60" t="s">
        <v>544</v>
      </c>
      <c r="E10" s="60" t="s">
        <v>644</v>
      </c>
      <c r="F10" s="60" t="s">
        <v>645</v>
      </c>
    </row>
    <row r="11" spans="2:8" ht="28.5" customHeight="1" x14ac:dyDescent="0.25">
      <c r="B11" s="61" t="s">
        <v>530</v>
      </c>
      <c r="C11" s="60"/>
      <c r="D11" s="60" t="s">
        <v>545</v>
      </c>
      <c r="E11" s="60" t="s">
        <v>531</v>
      </c>
      <c r="F11" s="60"/>
    </row>
    <row r="12" spans="2:8" ht="28.5" customHeight="1" outlineLevel="1" x14ac:dyDescent="0.25">
      <c r="B12" s="61" t="s">
        <v>532</v>
      </c>
      <c r="C12" s="60" t="s">
        <v>546</v>
      </c>
      <c r="D12" s="60"/>
      <c r="E12" s="60" t="s">
        <v>646</v>
      </c>
      <c r="F12" s="60"/>
    </row>
    <row r="13" spans="2:8" ht="28.5" customHeight="1" x14ac:dyDescent="0.25">
      <c r="B13" s="61" t="s">
        <v>533</v>
      </c>
      <c r="C13" s="60" t="s">
        <v>547</v>
      </c>
      <c r="D13" s="60" t="s">
        <v>548</v>
      </c>
      <c r="E13" s="60" t="s">
        <v>647</v>
      </c>
      <c r="F13" s="60" t="s">
        <v>648</v>
      </c>
    </row>
    <row r="14" spans="2:8" ht="28.5" customHeight="1" outlineLevel="1" x14ac:dyDescent="0.25">
      <c r="B14" s="61" t="s">
        <v>561</v>
      </c>
      <c r="C14" s="60"/>
      <c r="D14" s="60" t="s">
        <v>549</v>
      </c>
      <c r="E14" s="60"/>
      <c r="F14" s="60" t="s">
        <v>649</v>
      </c>
    </row>
    <row r="15" spans="2:8" ht="28.5" customHeight="1" x14ac:dyDescent="0.25">
      <c r="B15" s="61" t="s">
        <v>534</v>
      </c>
      <c r="C15" s="60"/>
      <c r="D15" s="60" t="s">
        <v>550</v>
      </c>
      <c r="E15" s="60"/>
      <c r="F15" s="60"/>
    </row>
    <row r="16" spans="2:8" ht="28.5" customHeight="1" outlineLevel="1" x14ac:dyDescent="0.25">
      <c r="B16" s="61" t="s">
        <v>640</v>
      </c>
      <c r="C16" s="60"/>
      <c r="D16" s="60" t="s">
        <v>551</v>
      </c>
      <c r="E16" s="60" t="s">
        <v>531</v>
      </c>
      <c r="F16" s="60"/>
    </row>
    <row r="17" spans="2:6" ht="28.5" customHeight="1" x14ac:dyDescent="0.25">
      <c r="B17" s="61" t="s">
        <v>639</v>
      </c>
      <c r="C17" s="60"/>
      <c r="D17" s="60" t="s">
        <v>552</v>
      </c>
      <c r="E17" s="60" t="s">
        <v>531</v>
      </c>
      <c r="F17" s="60"/>
    </row>
    <row r="18" spans="2:6" ht="28.5" customHeight="1" outlineLevel="1" x14ac:dyDescent="0.25">
      <c r="B18" s="61" t="s">
        <v>638</v>
      </c>
      <c r="C18" s="60" t="s">
        <v>553</v>
      </c>
      <c r="D18" s="60" t="s">
        <v>554</v>
      </c>
      <c r="E18" s="60" t="s">
        <v>650</v>
      </c>
      <c r="F18" s="60" t="s">
        <v>651</v>
      </c>
    </row>
    <row r="19" spans="2:6" ht="28.5" customHeight="1" x14ac:dyDescent="0.25">
      <c r="B19" s="61" t="s">
        <v>535</v>
      </c>
      <c r="C19" s="159" t="s">
        <v>555</v>
      </c>
      <c r="D19" s="159"/>
      <c r="E19" s="159" t="s">
        <v>652</v>
      </c>
      <c r="F19" s="159" t="s">
        <v>652</v>
      </c>
    </row>
    <row r="20" spans="2:6" ht="28.5" customHeight="1" outlineLevel="1" x14ac:dyDescent="0.25">
      <c r="B20" s="61" t="s">
        <v>536</v>
      </c>
      <c r="C20" s="159" t="s">
        <v>556</v>
      </c>
      <c r="D20" s="159"/>
      <c r="E20" s="159" t="s">
        <v>653</v>
      </c>
      <c r="F20" s="159" t="s">
        <v>653</v>
      </c>
    </row>
    <row r="21" spans="2:6" ht="28.5" customHeight="1" x14ac:dyDescent="0.25">
      <c r="B21" s="28"/>
      <c r="C21" s="28"/>
      <c r="D21" s="28"/>
      <c r="E21" s="28"/>
      <c r="F21" s="28"/>
    </row>
    <row r="22" spans="2:6" ht="28.5" customHeight="1" outlineLevel="1" x14ac:dyDescent="0.25">
      <c r="B22" s="61" t="s">
        <v>537</v>
      </c>
      <c r="C22" s="159" t="s">
        <v>557</v>
      </c>
      <c r="D22" s="159"/>
      <c r="E22" s="159" t="s">
        <v>558</v>
      </c>
      <c r="F22" s="159"/>
    </row>
    <row r="23" spans="2:6" ht="28.5" customHeight="1" x14ac:dyDescent="0.25">
      <c r="B23" s="61" t="s">
        <v>538</v>
      </c>
      <c r="C23" s="159" t="s">
        <v>559</v>
      </c>
      <c r="D23" s="159"/>
      <c r="E23" s="159" t="s">
        <v>560</v>
      </c>
      <c r="F23" s="159"/>
    </row>
    <row r="24" spans="2:6" ht="28.5" customHeight="1" outlineLevel="1" x14ac:dyDescent="0.25">
      <c r="B24" s="61" t="s">
        <v>635</v>
      </c>
      <c r="C24" s="159" t="s">
        <v>539</v>
      </c>
      <c r="D24" s="159"/>
      <c r="E24" s="159" t="s">
        <v>540</v>
      </c>
      <c r="F24" s="159"/>
    </row>
    <row r="25" spans="2:6" ht="28.5" customHeight="1" x14ac:dyDescent="0.25"/>
    <row r="26" spans="2:6" ht="28.5" customHeight="1" outlineLevel="1" x14ac:dyDescent="0.25"/>
    <row r="27" spans="2:6" ht="28.5" customHeight="1" x14ac:dyDescent="0.25"/>
    <row r="28" spans="2:6" ht="28.5" customHeight="1" outlineLevel="1" x14ac:dyDescent="0.25"/>
    <row r="29" spans="2:6" ht="28.5" customHeight="1" x14ac:dyDescent="0.25"/>
    <row r="30" spans="2:6" ht="28.5" customHeight="1" outlineLevel="1" x14ac:dyDescent="0.25"/>
    <row r="31" spans="2:6" ht="28.5" customHeight="1" x14ac:dyDescent="0.25"/>
    <row r="32" spans="2:6" ht="14.25" customHeight="1" outlineLevel="1" x14ac:dyDescent="0.25"/>
    <row r="33" ht="6.05" customHeight="1" x14ac:dyDescent="0.25"/>
  </sheetData>
  <mergeCells count="14">
    <mergeCell ref="C24:D24"/>
    <mergeCell ref="E24:F24"/>
    <mergeCell ref="C23:D23"/>
    <mergeCell ref="E23:F23"/>
    <mergeCell ref="B3:F3"/>
    <mergeCell ref="B5:F5"/>
    <mergeCell ref="C22:D22"/>
    <mergeCell ref="E22:F22"/>
    <mergeCell ref="C20:D20"/>
    <mergeCell ref="E20:F20"/>
    <mergeCell ref="C7:D7"/>
    <mergeCell ref="E7:F7"/>
    <mergeCell ref="C19:D19"/>
    <mergeCell ref="E19:F19"/>
  </mergeCells>
  <pageMargins left="0.7" right="0.7" top="0.75" bottom="0.75" header="0.3" footer="0.3"/>
  <pageSetup paperSize="9" orientation="portrait" verticalDpi="0" r:id="rId1"/>
  <ignoredErrors>
    <ignoredError sqref="C23 C22 E22:F22 C24 E24:F24 E23:F23 C20 C9:F19 D20:F20"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37E9-C672-479D-87B4-10265991964C}">
  <dimension ref="B2:K33"/>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1.69921875" style="2" customWidth="1"/>
    <col min="3" max="3" width="7" style="2" customWidth="1"/>
    <col min="4" max="4" width="35.296875" style="9" customWidth="1"/>
    <col min="5" max="5" width="13.59765625" style="9" customWidth="1"/>
    <col min="6" max="6" width="11.69921875" style="9" bestFit="1" customWidth="1"/>
    <col min="7" max="16384" width="11.3984375" style="2"/>
  </cols>
  <sheetData>
    <row r="2" spans="2:11" x14ac:dyDescent="0.25">
      <c r="D2" s="8"/>
      <c r="E2" s="8"/>
      <c r="F2" s="8"/>
    </row>
    <row r="3" spans="2:11" ht="35.200000000000003" customHeight="1" x14ac:dyDescent="0.25">
      <c r="B3" s="69" t="s">
        <v>573</v>
      </c>
      <c r="D3" s="2"/>
      <c r="E3" s="2"/>
      <c r="F3" s="2"/>
    </row>
    <row r="4" spans="2:11" x14ac:dyDescent="0.25">
      <c r="B4" s="10" t="s">
        <v>572</v>
      </c>
      <c r="D4" s="2"/>
      <c r="E4" s="2"/>
      <c r="F4" s="2"/>
    </row>
    <row r="5" spans="2:11" ht="27" customHeight="1" x14ac:dyDescent="0.25">
      <c r="B5" s="11"/>
      <c r="C5" s="5"/>
      <c r="D5" s="8"/>
      <c r="E5" s="8"/>
    </row>
    <row r="6" spans="2:11" ht="15.05" customHeight="1" x14ac:dyDescent="0.35">
      <c r="D6" s="36"/>
      <c r="E6" s="37"/>
      <c r="F6" s="37"/>
      <c r="G6" s="7"/>
      <c r="H6" s="7"/>
    </row>
    <row r="7" spans="2:11" ht="14" x14ac:dyDescent="0.3">
      <c r="B7" s="15"/>
      <c r="D7" s="68" t="s">
        <v>571</v>
      </c>
      <c r="E7" s="68">
        <v>2017</v>
      </c>
      <c r="F7" s="68">
        <v>2018</v>
      </c>
      <c r="G7" s="68">
        <v>2019</v>
      </c>
      <c r="H7" s="68">
        <v>2020</v>
      </c>
      <c r="I7" s="68">
        <v>2021</v>
      </c>
      <c r="J7" s="68">
        <v>2022</v>
      </c>
      <c r="K7" s="68">
        <v>2023</v>
      </c>
    </row>
    <row r="8" spans="2:11" ht="14" x14ac:dyDescent="0.3">
      <c r="D8" s="126" t="s">
        <v>562</v>
      </c>
      <c r="E8" s="127">
        <v>-16</v>
      </c>
      <c r="F8" s="127">
        <v>32</v>
      </c>
      <c r="G8" s="127">
        <v>11</v>
      </c>
      <c r="H8" s="127">
        <v>-19</v>
      </c>
      <c r="I8" s="127">
        <v>16</v>
      </c>
      <c r="J8" s="127">
        <v>-41</v>
      </c>
      <c r="K8" s="127">
        <v>-53</v>
      </c>
    </row>
    <row r="9" spans="2:11" x14ac:dyDescent="0.25">
      <c r="D9" s="128" t="s">
        <v>563</v>
      </c>
      <c r="E9" s="127">
        <v>21</v>
      </c>
      <c r="F9" s="127">
        <v>59</v>
      </c>
      <c r="G9" s="127">
        <v>48</v>
      </c>
      <c r="H9" s="127">
        <v>38</v>
      </c>
      <c r="I9" s="127">
        <v>41</v>
      </c>
      <c r="J9" s="127">
        <v>22</v>
      </c>
      <c r="K9" s="127">
        <v>6</v>
      </c>
    </row>
    <row r="10" spans="2:11" x14ac:dyDescent="0.25">
      <c r="D10" s="128" t="s">
        <v>564</v>
      </c>
      <c r="E10" s="127">
        <v>-37</v>
      </c>
      <c r="F10" s="127">
        <v>-27</v>
      </c>
      <c r="G10" s="127">
        <v>-37</v>
      </c>
      <c r="H10" s="127">
        <v>-57</v>
      </c>
      <c r="I10" s="127">
        <v>-25</v>
      </c>
      <c r="J10" s="127">
        <v>-63</v>
      </c>
      <c r="K10" s="127">
        <v>-59</v>
      </c>
    </row>
    <row r="11" spans="2:11" x14ac:dyDescent="0.25">
      <c r="D11" s="2"/>
      <c r="E11" s="2"/>
      <c r="F11" s="2"/>
    </row>
    <row r="12" spans="2:11" x14ac:dyDescent="0.25">
      <c r="D12" s="2"/>
      <c r="E12" s="2"/>
      <c r="F12" s="2"/>
    </row>
    <row r="13" spans="2:11" x14ac:dyDescent="0.25">
      <c r="D13" s="2"/>
      <c r="E13" s="2"/>
      <c r="F13" s="2"/>
    </row>
    <row r="14" spans="2:11" x14ac:dyDescent="0.25">
      <c r="D14" s="2"/>
      <c r="E14" s="2"/>
      <c r="F14" s="2"/>
    </row>
    <row r="15" spans="2:11" x14ac:dyDescent="0.25">
      <c r="D15" s="2"/>
      <c r="E15" s="2"/>
      <c r="F15" s="2"/>
    </row>
    <row r="16" spans="2:11"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sheetData>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3320-91D7-44B3-BCE5-5BBB49F8B472}">
  <dimension ref="B2:K31"/>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91.69921875" style="2" customWidth="1"/>
    <col min="3" max="3" width="11.3984375" style="2"/>
    <col min="4" max="4" width="35.59765625" style="9" customWidth="1"/>
    <col min="5" max="5" width="13.59765625" style="9" customWidth="1"/>
    <col min="6" max="6" width="11.69921875" style="9" bestFit="1" customWidth="1"/>
    <col min="7" max="16384" width="11.3984375" style="2"/>
  </cols>
  <sheetData>
    <row r="2" spans="2:11" x14ac:dyDescent="0.25">
      <c r="D2" s="8"/>
      <c r="E2" s="8"/>
      <c r="F2" s="8"/>
    </row>
    <row r="3" spans="2:11" ht="35.200000000000003" customHeight="1" x14ac:dyDescent="0.25">
      <c r="B3" s="69" t="s">
        <v>574</v>
      </c>
      <c r="D3" s="2"/>
      <c r="E3" s="2"/>
      <c r="F3" s="2"/>
    </row>
    <row r="4" spans="2:11" x14ac:dyDescent="0.25">
      <c r="B4" s="10" t="s">
        <v>575</v>
      </c>
      <c r="C4" s="6"/>
      <c r="D4" s="8"/>
      <c r="E4" s="8"/>
      <c r="F4" s="8"/>
    </row>
    <row r="5" spans="2:11" ht="27" customHeight="1" x14ac:dyDescent="0.25">
      <c r="B5" s="11"/>
      <c r="C5" s="5"/>
      <c r="D5" s="8"/>
      <c r="E5" s="8"/>
    </row>
    <row r="6" spans="2:11" ht="15.05" customHeight="1" x14ac:dyDescent="0.35">
      <c r="D6" s="36"/>
      <c r="E6" s="37"/>
      <c r="F6" s="37"/>
      <c r="G6" s="7"/>
      <c r="H6" s="7"/>
    </row>
    <row r="7" spans="2:11" ht="14" x14ac:dyDescent="0.3">
      <c r="B7" s="15"/>
      <c r="D7" s="68"/>
      <c r="E7" s="68">
        <v>2017</v>
      </c>
      <c r="F7" s="68">
        <v>2018</v>
      </c>
      <c r="G7" s="68">
        <v>2019</v>
      </c>
      <c r="H7" s="68">
        <v>2020</v>
      </c>
      <c r="I7" s="68">
        <v>2021</v>
      </c>
      <c r="J7" s="68">
        <v>2022</v>
      </c>
      <c r="K7" s="68">
        <v>2023</v>
      </c>
    </row>
    <row r="8" spans="2:11" ht="14" x14ac:dyDescent="0.3">
      <c r="D8" s="122" t="s">
        <v>570</v>
      </c>
      <c r="E8" s="123"/>
      <c r="F8" s="123"/>
      <c r="G8" s="123"/>
      <c r="H8" s="123"/>
      <c r="I8" s="123"/>
      <c r="J8" s="123"/>
      <c r="K8" s="123"/>
    </row>
    <row r="9" spans="2:11" x14ac:dyDescent="0.25">
      <c r="D9" s="124" t="s">
        <v>565</v>
      </c>
      <c r="E9" s="125">
        <v>89.18604461985143</v>
      </c>
      <c r="F9" s="125">
        <v>83.923150036068677</v>
      </c>
      <c r="G9" s="125">
        <v>143.54548346721285</v>
      </c>
      <c r="H9" s="125">
        <v>100</v>
      </c>
      <c r="I9" s="125">
        <v>126.80211072916477</v>
      </c>
      <c r="J9" s="125">
        <v>240.80147299133748</v>
      </c>
      <c r="K9" s="125">
        <v>231.20702352039424</v>
      </c>
    </row>
    <row r="10" spans="2:11" x14ac:dyDescent="0.25">
      <c r="D10" s="124" t="s">
        <v>566</v>
      </c>
      <c r="E10" s="125">
        <v>24.297230092645187</v>
      </c>
      <c r="F10" s="125">
        <v>15.884206266374019</v>
      </c>
      <c r="G10" s="125">
        <v>37.782464228608312</v>
      </c>
      <c r="H10" s="125">
        <v>100</v>
      </c>
      <c r="I10" s="125">
        <v>48.065665460508015</v>
      </c>
      <c r="J10" s="125">
        <v>72.077468263922839</v>
      </c>
      <c r="K10" s="125">
        <v>48.099501038428578</v>
      </c>
    </row>
    <row r="11" spans="2:11" x14ac:dyDescent="0.25">
      <c r="D11" s="124" t="s">
        <v>567</v>
      </c>
      <c r="E11" s="125">
        <v>54.234353206378259</v>
      </c>
      <c r="F11" s="125">
        <v>61.208131723996381</v>
      </c>
      <c r="G11" s="125">
        <v>84.050110122790983</v>
      </c>
      <c r="H11" s="125">
        <v>100</v>
      </c>
      <c r="I11" s="125">
        <v>106.72233048479178</v>
      </c>
      <c r="J11" s="125">
        <v>146.91118377894176</v>
      </c>
      <c r="K11" s="125">
        <v>149.59825932515528</v>
      </c>
    </row>
    <row r="12" spans="2:11" x14ac:dyDescent="0.25">
      <c r="D12" s="124" t="s">
        <v>568</v>
      </c>
      <c r="E12" s="125">
        <v>128.46310835710545</v>
      </c>
      <c r="F12" s="125">
        <v>128.12666687939225</v>
      </c>
      <c r="G12" s="125">
        <v>214.62363683038265</v>
      </c>
      <c r="H12" s="125">
        <v>100</v>
      </c>
      <c r="I12" s="125">
        <v>105.67098618147929</v>
      </c>
      <c r="J12" s="125">
        <v>98.550693166827514</v>
      </c>
      <c r="K12" s="125">
        <v>96.872861414449829</v>
      </c>
    </row>
    <row r="13" spans="2:11" x14ac:dyDescent="0.25">
      <c r="D13" s="124" t="s">
        <v>569</v>
      </c>
      <c r="E13" s="125">
        <v>110.22401439388641</v>
      </c>
      <c r="F13" s="125">
        <v>90.947855465875506</v>
      </c>
      <c r="G13" s="125">
        <v>103.79827199927765</v>
      </c>
      <c r="H13" s="125">
        <v>100</v>
      </c>
      <c r="I13" s="125">
        <v>106.67864458691562</v>
      </c>
      <c r="J13" s="125">
        <v>128.08228159723683</v>
      </c>
      <c r="K13" s="125">
        <v>141.9824543780345</v>
      </c>
    </row>
    <row r="14" spans="2:11" x14ac:dyDescent="0.25">
      <c r="D14" s="2"/>
      <c r="E14" s="2"/>
      <c r="F14" s="2"/>
    </row>
    <row r="15" spans="2:11" x14ac:dyDescent="0.25">
      <c r="D15" s="2"/>
      <c r="E15" s="2"/>
      <c r="F15" s="2"/>
    </row>
    <row r="16" spans="2:11"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2FBB-81B7-4C68-AA9A-039CE34ADF30}">
  <sheetPr codeName="Hoja4"/>
  <dimension ref="B2:H35"/>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26.296875" style="2" customWidth="1"/>
    <col min="3" max="3" width="10" style="2" customWidth="1"/>
    <col min="4" max="6" width="10" style="9" customWidth="1"/>
    <col min="7" max="7" width="16.8984375" style="2" customWidth="1"/>
    <col min="8" max="16384" width="11.3984375" style="2"/>
  </cols>
  <sheetData>
    <row r="2" spans="2:8" x14ac:dyDescent="0.25">
      <c r="D2" s="8"/>
      <c r="E2" s="8"/>
      <c r="F2" s="8"/>
    </row>
    <row r="3" spans="2:8" ht="37.5" customHeight="1" x14ac:dyDescent="0.25">
      <c r="B3" s="148" t="s">
        <v>97</v>
      </c>
      <c r="C3" s="148"/>
      <c r="D3" s="148"/>
      <c r="E3" s="148"/>
      <c r="F3" s="148"/>
      <c r="G3" s="148"/>
    </row>
    <row r="4" spans="2:8" x14ac:dyDescent="0.25">
      <c r="B4" s="10" t="s">
        <v>80</v>
      </c>
      <c r="C4" s="6"/>
      <c r="D4" s="8"/>
      <c r="E4" s="8"/>
      <c r="F4" s="8"/>
    </row>
    <row r="5" spans="2:8" ht="27" customHeight="1" x14ac:dyDescent="0.25">
      <c r="B5" s="11"/>
      <c r="C5" s="5"/>
      <c r="D5" s="8"/>
      <c r="E5" s="8"/>
    </row>
    <row r="6" spans="2:8" ht="15.05" customHeight="1" x14ac:dyDescent="0.3">
      <c r="D6" s="15"/>
      <c r="E6" s="2"/>
      <c r="F6" s="2"/>
      <c r="G6" s="7"/>
      <c r="H6" s="7"/>
    </row>
    <row r="7" spans="2:8" ht="14" x14ac:dyDescent="0.25">
      <c r="C7" s="147" t="s">
        <v>85</v>
      </c>
      <c r="D7" s="147"/>
      <c r="E7" s="147" t="s">
        <v>86</v>
      </c>
      <c r="F7" s="147"/>
      <c r="G7" s="58" t="s">
        <v>87</v>
      </c>
    </row>
    <row r="8" spans="2:8" ht="14" x14ac:dyDescent="0.25">
      <c r="C8" s="68" t="s">
        <v>88</v>
      </c>
      <c r="D8" s="68" t="s">
        <v>89</v>
      </c>
      <c r="E8" s="68" t="s">
        <v>90</v>
      </c>
      <c r="F8" s="68" t="s">
        <v>89</v>
      </c>
      <c r="G8" s="68" t="s">
        <v>91</v>
      </c>
    </row>
    <row r="9" spans="2:8" x14ac:dyDescent="0.25">
      <c r="B9" s="72" t="s">
        <v>92</v>
      </c>
      <c r="C9" s="76">
        <v>599313</v>
      </c>
      <c r="D9" s="75">
        <v>0.86134302209434177</v>
      </c>
      <c r="E9" s="76">
        <v>2886.302237999676</v>
      </c>
      <c r="F9" s="75">
        <v>0.53014296978134834</v>
      </c>
      <c r="G9" s="76">
        <v>4.8160180706904008</v>
      </c>
    </row>
    <row r="10" spans="2:8" x14ac:dyDescent="0.25">
      <c r="B10" s="72" t="s">
        <v>93</v>
      </c>
      <c r="C10" s="76">
        <v>79456</v>
      </c>
      <c r="D10" s="75">
        <v>0.1141955391648905</v>
      </c>
      <c r="E10" s="76">
        <v>1379.5103330045165</v>
      </c>
      <c r="F10" s="75">
        <v>0.25338223251696529</v>
      </c>
      <c r="G10" s="76">
        <v>17.361940356983947</v>
      </c>
    </row>
    <row r="11" spans="2:8" x14ac:dyDescent="0.25">
      <c r="B11" s="72" t="s">
        <v>94</v>
      </c>
      <c r="C11" s="76">
        <v>1276</v>
      </c>
      <c r="D11" s="75">
        <v>1.8338892968989163E-3</v>
      </c>
      <c r="E11" s="76">
        <v>763.89372505187987</v>
      </c>
      <c r="F11" s="75">
        <v>0.14030855212065488</v>
      </c>
      <c r="G11" s="76">
        <v>598.66279392780552</v>
      </c>
    </row>
    <row r="12" spans="2:8" x14ac:dyDescent="0.25">
      <c r="B12" s="72" t="s">
        <v>95</v>
      </c>
      <c r="C12" s="76">
        <v>15744</v>
      </c>
      <c r="D12" s="75">
        <v>2.2627549443868758E-2</v>
      </c>
      <c r="E12" s="76">
        <v>414.67833699885557</v>
      </c>
      <c r="F12" s="75">
        <v>7.616624558103148E-2</v>
      </c>
      <c r="G12" s="76">
        <v>26.338817136614303</v>
      </c>
    </row>
    <row r="13" spans="2:8" x14ac:dyDescent="0.25">
      <c r="B13" s="72" t="s">
        <v>96</v>
      </c>
      <c r="C13" s="76">
        <v>695789</v>
      </c>
      <c r="D13" s="75">
        <v>1</v>
      </c>
      <c r="E13" s="76">
        <v>5444.3846330549277</v>
      </c>
      <c r="F13" s="75">
        <v>1</v>
      </c>
      <c r="G13" s="76">
        <v>7.8247638767714456</v>
      </c>
    </row>
    <row r="14" spans="2:8" x14ac:dyDescent="0.25">
      <c r="D14" s="2"/>
      <c r="E14" s="2"/>
      <c r="F14" s="2"/>
    </row>
    <row r="15" spans="2:8" x14ac:dyDescent="0.25">
      <c r="D15" s="2"/>
      <c r="E15" s="2"/>
      <c r="F15" s="2"/>
    </row>
    <row r="16" spans="2:8" x14ac:dyDescent="0.25">
      <c r="D16" s="2"/>
      <c r="E16" s="2"/>
      <c r="F16" s="2"/>
    </row>
    <row r="17" spans="2:7" x14ac:dyDescent="0.25">
      <c r="D17" s="2"/>
      <c r="E17" s="2"/>
      <c r="F17" s="2"/>
    </row>
    <row r="18" spans="2:7" x14ac:dyDescent="0.25">
      <c r="D18" s="2"/>
      <c r="E18" s="2"/>
      <c r="F18" s="2"/>
    </row>
    <row r="19" spans="2:7" x14ac:dyDescent="0.25">
      <c r="D19" s="2"/>
      <c r="E19" s="2"/>
      <c r="F19" s="2"/>
    </row>
    <row r="20" spans="2:7" x14ac:dyDescent="0.25">
      <c r="D20" s="2"/>
      <c r="E20" s="2"/>
      <c r="F20" s="2"/>
    </row>
    <row r="21" spans="2:7" x14ac:dyDescent="0.25">
      <c r="D21" s="2"/>
      <c r="E21" s="2"/>
      <c r="F21" s="2"/>
    </row>
    <row r="22" spans="2:7" x14ac:dyDescent="0.25">
      <c r="D22" s="2"/>
      <c r="E22" s="2"/>
      <c r="F22" s="2"/>
    </row>
    <row r="23" spans="2:7" x14ac:dyDescent="0.25">
      <c r="D23" s="2"/>
      <c r="E23" s="2"/>
      <c r="F23" s="2"/>
    </row>
    <row r="24" spans="2:7" x14ac:dyDescent="0.25">
      <c r="D24" s="2"/>
      <c r="E24" s="2"/>
      <c r="F24" s="2"/>
    </row>
    <row r="25" spans="2:7" x14ac:dyDescent="0.25">
      <c r="D25" s="2"/>
      <c r="E25" s="2"/>
      <c r="F25" s="2"/>
    </row>
    <row r="26" spans="2:7" x14ac:dyDescent="0.25">
      <c r="D26" s="2"/>
      <c r="E26" s="2"/>
      <c r="F26" s="2"/>
    </row>
    <row r="27" spans="2:7" x14ac:dyDescent="0.25">
      <c r="D27" s="2"/>
      <c r="E27" s="2"/>
      <c r="F27" s="2"/>
    </row>
    <row r="28" spans="2:7" x14ac:dyDescent="0.25">
      <c r="D28" s="2"/>
      <c r="E28" s="2"/>
      <c r="F28" s="2"/>
    </row>
    <row r="29" spans="2:7" x14ac:dyDescent="0.25">
      <c r="B29" s="16"/>
      <c r="C29" s="146"/>
      <c r="D29" s="146"/>
      <c r="E29" s="146"/>
      <c r="F29" s="146"/>
      <c r="G29" s="17"/>
    </row>
    <row r="30" spans="2:7" x14ac:dyDescent="0.25">
      <c r="B30" s="16"/>
      <c r="C30" s="18"/>
      <c r="D30" s="18"/>
      <c r="E30" s="18"/>
      <c r="F30" s="18"/>
      <c r="G30" s="18"/>
    </row>
    <row r="31" spans="2:7" x14ac:dyDescent="0.25">
      <c r="B31" s="19"/>
      <c r="C31" s="20"/>
      <c r="D31" s="21"/>
      <c r="E31" s="20"/>
      <c r="F31" s="21"/>
      <c r="G31" s="22"/>
    </row>
    <row r="32" spans="2:7" x14ac:dyDescent="0.25">
      <c r="B32" s="19"/>
      <c r="C32" s="20"/>
      <c r="D32" s="21"/>
      <c r="E32" s="20"/>
      <c r="F32" s="21"/>
      <c r="G32" s="22"/>
    </row>
    <row r="33" spans="2:7" x14ac:dyDescent="0.25">
      <c r="B33" s="19"/>
      <c r="C33" s="20"/>
      <c r="D33" s="21"/>
      <c r="E33" s="20"/>
      <c r="F33" s="21"/>
      <c r="G33" s="22"/>
    </row>
    <row r="34" spans="2:7" x14ac:dyDescent="0.25">
      <c r="B34" s="23"/>
      <c r="C34" s="20"/>
      <c r="D34" s="21"/>
      <c r="E34" s="20"/>
      <c r="F34" s="21"/>
      <c r="G34" s="22"/>
    </row>
    <row r="35" spans="2:7" x14ac:dyDescent="0.25">
      <c r="B35" s="24"/>
      <c r="C35" s="24"/>
      <c r="D35" s="25"/>
      <c r="E35" s="24"/>
      <c r="F35" s="25"/>
      <c r="G35" s="26"/>
    </row>
  </sheetData>
  <mergeCells count="5">
    <mergeCell ref="C29:D29"/>
    <mergeCell ref="E29:F29"/>
    <mergeCell ref="C7:D7"/>
    <mergeCell ref="E7:F7"/>
    <mergeCell ref="B3:G3"/>
  </mergeCells>
  <pageMargins left="0.7" right="0.7" top="0.75" bottom="0.75" header="0.3" footer="0.3"/>
  <pageSetup paperSize="9"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8059-9FAA-4EC2-B044-F3621B7E6A52}">
  <dimension ref="B2:F30"/>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6.69921875" style="2" customWidth="1"/>
    <col min="3" max="3" width="46.296875" style="2" customWidth="1"/>
    <col min="4" max="4" width="11.3984375" style="9"/>
    <col min="5" max="5" width="41.09765625" style="9" bestFit="1" customWidth="1"/>
    <col min="6" max="6" width="26.09765625" style="2" customWidth="1"/>
    <col min="7" max="16384" width="11.3984375" style="2"/>
  </cols>
  <sheetData>
    <row r="2" spans="2:6" x14ac:dyDescent="0.25">
      <c r="D2" s="8"/>
      <c r="E2" s="8"/>
    </row>
    <row r="3" spans="2:6" ht="35.200000000000003" customHeight="1" x14ac:dyDescent="0.25">
      <c r="B3" s="148" t="s">
        <v>627</v>
      </c>
      <c r="C3" s="148"/>
      <c r="D3" s="148"/>
      <c r="E3" s="148"/>
      <c r="F3" s="148"/>
    </row>
    <row r="4" spans="2:6" ht="24.05" customHeight="1" x14ac:dyDescent="0.25">
      <c r="B4" s="160" t="s">
        <v>633</v>
      </c>
      <c r="C4" s="160"/>
      <c r="D4" s="160"/>
      <c r="E4" s="160"/>
      <c r="F4" s="160"/>
    </row>
    <row r="5" spans="2:6" ht="27" customHeight="1" x14ac:dyDescent="0.25">
      <c r="B5" s="11"/>
      <c r="C5" s="5"/>
      <c r="D5" s="8"/>
      <c r="E5" s="8"/>
    </row>
    <row r="6" spans="2:6" ht="15.05" customHeight="1" x14ac:dyDescent="0.35">
      <c r="D6" s="36"/>
      <c r="E6" s="37"/>
    </row>
    <row r="7" spans="2:6" ht="30.8" customHeight="1" x14ac:dyDescent="0.25">
      <c r="B7" s="158" t="s">
        <v>576</v>
      </c>
      <c r="C7" s="158"/>
      <c r="D7" s="158" t="s">
        <v>624</v>
      </c>
      <c r="E7" s="158"/>
      <c r="F7" s="68" t="s">
        <v>577</v>
      </c>
    </row>
    <row r="8" spans="2:6" x14ac:dyDescent="0.25">
      <c r="B8" s="65" t="s">
        <v>578</v>
      </c>
      <c r="C8" s="87" t="s">
        <v>579</v>
      </c>
      <c r="D8" s="65" t="s">
        <v>580</v>
      </c>
      <c r="E8" s="66" t="s">
        <v>581</v>
      </c>
      <c r="F8" s="65" t="s">
        <v>582</v>
      </c>
    </row>
    <row r="9" spans="2:6" x14ac:dyDescent="0.25">
      <c r="B9" s="65" t="s">
        <v>583</v>
      </c>
      <c r="C9" s="87" t="s">
        <v>584</v>
      </c>
      <c r="D9" s="65" t="s">
        <v>580</v>
      </c>
      <c r="E9" s="66" t="s">
        <v>581</v>
      </c>
      <c r="F9" s="65" t="s">
        <v>582</v>
      </c>
    </row>
    <row r="10" spans="2:6" x14ac:dyDescent="0.25">
      <c r="B10" s="65" t="s">
        <v>585</v>
      </c>
      <c r="C10" s="87" t="s">
        <v>586</v>
      </c>
      <c r="D10" s="65" t="s">
        <v>580</v>
      </c>
      <c r="E10" s="66" t="s">
        <v>581</v>
      </c>
      <c r="F10" s="65" t="s">
        <v>582</v>
      </c>
    </row>
    <row r="11" spans="2:6" ht="26.9" x14ac:dyDescent="0.25">
      <c r="B11" s="65" t="s">
        <v>587</v>
      </c>
      <c r="C11" s="87" t="s">
        <v>588</v>
      </c>
      <c r="D11" s="65" t="s">
        <v>580</v>
      </c>
      <c r="E11" s="66" t="s">
        <v>581</v>
      </c>
      <c r="F11" s="65" t="str">
        <f>F10</f>
        <v>P2 / P3</v>
      </c>
    </row>
    <row r="12" spans="2:6" ht="26.9" x14ac:dyDescent="0.25">
      <c r="B12" s="65" t="s">
        <v>589</v>
      </c>
      <c r="C12" s="87" t="s">
        <v>590</v>
      </c>
      <c r="D12" s="65" t="s">
        <v>580</v>
      </c>
      <c r="E12" s="66" t="s">
        <v>581</v>
      </c>
      <c r="F12" s="65" t="str">
        <f>F11</f>
        <v>P2 / P3</v>
      </c>
    </row>
    <row r="13" spans="2:6" x14ac:dyDescent="0.25">
      <c r="B13" s="65" t="s">
        <v>591</v>
      </c>
      <c r="C13" s="87" t="s">
        <v>592</v>
      </c>
      <c r="D13" s="65" t="s">
        <v>580</v>
      </c>
      <c r="E13" s="66" t="s">
        <v>581</v>
      </c>
      <c r="F13" s="65" t="str">
        <f>F12</f>
        <v>P2 / P3</v>
      </c>
    </row>
    <row r="14" spans="2:6" ht="26.9" x14ac:dyDescent="0.25">
      <c r="B14" s="65" t="s">
        <v>329</v>
      </c>
      <c r="C14" s="87" t="s">
        <v>593</v>
      </c>
      <c r="D14" s="65" t="s">
        <v>580</v>
      </c>
      <c r="E14" s="66" t="s">
        <v>581</v>
      </c>
      <c r="F14" s="65" t="s">
        <v>594</v>
      </c>
    </row>
    <row r="15" spans="2:6" x14ac:dyDescent="0.25">
      <c r="B15" s="65" t="s">
        <v>595</v>
      </c>
      <c r="C15" s="87" t="s">
        <v>596</v>
      </c>
      <c r="D15" s="65" t="s">
        <v>580</v>
      </c>
      <c r="E15" s="66" t="s">
        <v>581</v>
      </c>
      <c r="F15" s="65" t="s">
        <v>594</v>
      </c>
    </row>
    <row r="16" spans="2:6" x14ac:dyDescent="0.25">
      <c r="B16" s="65" t="s">
        <v>597</v>
      </c>
      <c r="C16" s="87" t="s">
        <v>598</v>
      </c>
      <c r="D16" s="65" t="s">
        <v>580</v>
      </c>
      <c r="E16" s="66" t="s">
        <v>581</v>
      </c>
      <c r="F16" s="65" t="s">
        <v>594</v>
      </c>
    </row>
    <row r="17" spans="2:6" x14ac:dyDescent="0.25">
      <c r="B17" s="65" t="s">
        <v>599</v>
      </c>
      <c r="C17" s="87" t="s">
        <v>600</v>
      </c>
      <c r="D17" s="65" t="s">
        <v>580</v>
      </c>
      <c r="E17" s="66" t="s">
        <v>581</v>
      </c>
      <c r="F17" s="65" t="s">
        <v>594</v>
      </c>
    </row>
    <row r="18" spans="2:6" x14ac:dyDescent="0.25">
      <c r="B18" s="65" t="s">
        <v>601</v>
      </c>
      <c r="C18" s="87" t="s">
        <v>602</v>
      </c>
      <c r="D18" s="65" t="s">
        <v>580</v>
      </c>
      <c r="E18" s="66" t="s">
        <v>581</v>
      </c>
      <c r="F18" s="65" t="s">
        <v>594</v>
      </c>
    </row>
    <row r="19" spans="2:6" x14ac:dyDescent="0.25">
      <c r="B19" s="65" t="s">
        <v>603</v>
      </c>
      <c r="C19" s="87" t="s">
        <v>604</v>
      </c>
      <c r="D19" s="65" t="s">
        <v>580</v>
      </c>
      <c r="E19" s="66" t="s">
        <v>581</v>
      </c>
      <c r="F19" s="65" t="s">
        <v>594</v>
      </c>
    </row>
    <row r="20" spans="2:6" x14ac:dyDescent="0.25">
      <c r="B20" s="65" t="s">
        <v>605</v>
      </c>
      <c r="C20" s="87" t="s">
        <v>606</v>
      </c>
      <c r="D20" s="65" t="s">
        <v>580</v>
      </c>
      <c r="E20" s="66" t="s">
        <v>581</v>
      </c>
      <c r="F20" s="65" t="s">
        <v>594</v>
      </c>
    </row>
    <row r="21" spans="2:6" ht="13.7" customHeight="1" x14ac:dyDescent="0.25">
      <c r="B21" s="65" t="s">
        <v>607</v>
      </c>
      <c r="C21" s="87" t="s">
        <v>658</v>
      </c>
      <c r="D21" s="65" t="s">
        <v>580</v>
      </c>
      <c r="E21" s="66" t="s">
        <v>581</v>
      </c>
      <c r="F21" s="65" t="str">
        <f>F20</f>
        <v>P1 / P3</v>
      </c>
    </row>
    <row r="22" spans="2:6" ht="26.9" x14ac:dyDescent="0.25">
      <c r="B22" s="65" t="s">
        <v>608</v>
      </c>
      <c r="C22" s="87" t="s">
        <v>609</v>
      </c>
      <c r="D22" s="65" t="s">
        <v>228</v>
      </c>
      <c r="E22" s="66" t="s">
        <v>610</v>
      </c>
      <c r="F22" s="65" t="s">
        <v>611</v>
      </c>
    </row>
    <row r="23" spans="2:6" x14ac:dyDescent="0.25">
      <c r="B23" s="65" t="s">
        <v>612</v>
      </c>
      <c r="C23" s="87" t="s">
        <v>613</v>
      </c>
      <c r="D23" s="65" t="s">
        <v>228</v>
      </c>
      <c r="E23" s="66" t="s">
        <v>610</v>
      </c>
      <c r="F23" s="65" t="s">
        <v>611</v>
      </c>
    </row>
    <row r="24" spans="2:6" x14ac:dyDescent="0.25">
      <c r="B24" s="65" t="s">
        <v>614</v>
      </c>
      <c r="C24" s="87" t="s">
        <v>615</v>
      </c>
      <c r="D24" s="65" t="s">
        <v>228</v>
      </c>
      <c r="E24" s="66" t="s">
        <v>610</v>
      </c>
      <c r="F24" s="65" t="s">
        <v>611</v>
      </c>
    </row>
    <row r="25" spans="2:6" ht="26.9" x14ac:dyDescent="0.25">
      <c r="B25" s="65" t="s">
        <v>616</v>
      </c>
      <c r="C25" s="87" t="s">
        <v>659</v>
      </c>
      <c r="D25" s="65" t="s">
        <v>580</v>
      </c>
      <c r="E25" s="66" t="s">
        <v>581</v>
      </c>
      <c r="F25" s="65" t="s">
        <v>594</v>
      </c>
    </row>
    <row r="26" spans="2:6" x14ac:dyDescent="0.25">
      <c r="B26" s="65" t="s">
        <v>617</v>
      </c>
      <c r="C26" s="87" t="s">
        <v>618</v>
      </c>
      <c r="D26" s="65" t="s">
        <v>580</v>
      </c>
      <c r="E26" s="66" t="s">
        <v>581</v>
      </c>
      <c r="F26" s="65" t="s">
        <v>594</v>
      </c>
    </row>
    <row r="27" spans="2:6" ht="40.299999999999997" x14ac:dyDescent="0.25">
      <c r="B27" s="65" t="s">
        <v>619</v>
      </c>
      <c r="C27" s="87" t="s">
        <v>620</v>
      </c>
      <c r="D27" s="65" t="s">
        <v>134</v>
      </c>
      <c r="E27" s="66" t="s">
        <v>621</v>
      </c>
      <c r="F27" s="65" t="s">
        <v>611</v>
      </c>
    </row>
    <row r="28" spans="2:6" ht="26.9" x14ac:dyDescent="0.25">
      <c r="B28" s="65" t="s">
        <v>622</v>
      </c>
      <c r="C28" s="87" t="s">
        <v>623</v>
      </c>
      <c r="D28" s="65" t="s">
        <v>228</v>
      </c>
      <c r="E28" s="66" t="s">
        <v>610</v>
      </c>
      <c r="F28" s="65" t="s">
        <v>611</v>
      </c>
    </row>
    <row r="29" spans="2:6" x14ac:dyDescent="0.25">
      <c r="D29" s="2"/>
      <c r="E29" s="2"/>
    </row>
    <row r="30" spans="2:6" x14ac:dyDescent="0.25">
      <c r="D30" s="2"/>
      <c r="E30" s="2"/>
    </row>
  </sheetData>
  <mergeCells count="4">
    <mergeCell ref="B7:C7"/>
    <mergeCell ref="D7:E7"/>
    <mergeCell ref="B3:F3"/>
    <mergeCell ref="B4:F4"/>
  </mergeCells>
  <dataValidations count="4">
    <dataValidation type="list" allowBlank="1" showInputMessage="1" showErrorMessage="1" sqref="E28 E22:E24" xr:uid="{448115A5-D9DE-4DB8-BC80-4AF9C3360077}">
      <formula1>$J$4:$J$8</formula1>
    </dataValidation>
    <dataValidation type="list" allowBlank="1" showInputMessage="1" showErrorMessage="1" sqref="D28 D22:D24" xr:uid="{D24F1FBF-D270-41C9-8EEF-1DEB0F3A1C8A}">
      <formula1>$I$4:$I$8</formula1>
    </dataValidation>
    <dataValidation type="list" allowBlank="1" showInputMessage="1" showErrorMessage="1" sqref="E8:E21 E25:E27" xr:uid="{36520DFF-D1C3-44EE-A4AF-D948C9E66CE9}">
      <formula1>$J$4:$J$7</formula1>
    </dataValidation>
    <dataValidation type="list" allowBlank="1" showInputMessage="1" showErrorMessage="1" sqref="D8:D21 D25:D27" xr:uid="{1E908D49-C185-48DB-BB93-1ED6D3F764A6}">
      <formula1>$I$4:$I$7</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1B68-39E5-40C9-90BA-D355FF3115A4}">
  <sheetPr codeName="Hoja5"/>
  <dimension ref="B2:F35"/>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75.59765625" style="2" customWidth="1"/>
    <col min="3" max="3" width="1.69921875" style="2" customWidth="1"/>
    <col min="4" max="4" width="27.296875" style="9" customWidth="1"/>
    <col min="5" max="5" width="18.09765625" style="9" customWidth="1"/>
    <col min="6" max="6" width="12.59765625" style="2" customWidth="1"/>
    <col min="7" max="16384" width="11.3984375" style="2"/>
  </cols>
  <sheetData>
    <row r="2" spans="2:6" x14ac:dyDescent="0.25">
      <c r="D2" s="8"/>
      <c r="E2" s="8"/>
    </row>
    <row r="3" spans="2:6" ht="19.5" customHeight="1" x14ac:dyDescent="0.25">
      <c r="B3" s="48" t="s">
        <v>108</v>
      </c>
      <c r="C3" s="27"/>
      <c r="D3" s="27"/>
      <c r="E3" s="27"/>
      <c r="F3" s="27"/>
    </row>
    <row r="4" spans="2:6" x14ac:dyDescent="0.25">
      <c r="B4" s="10" t="s">
        <v>80</v>
      </c>
      <c r="C4" s="6"/>
      <c r="D4" s="8"/>
      <c r="E4" s="8"/>
    </row>
    <row r="5" spans="2:6" ht="27" customHeight="1" x14ac:dyDescent="0.25">
      <c r="B5" s="11"/>
      <c r="C5" s="5"/>
      <c r="D5" s="8"/>
      <c r="E5" s="8"/>
    </row>
    <row r="6" spans="2:6" ht="15.05" customHeight="1" x14ac:dyDescent="0.3">
      <c r="D6" s="15"/>
      <c r="E6" s="2"/>
      <c r="F6" s="7"/>
    </row>
    <row r="7" spans="2:6" ht="14" x14ac:dyDescent="0.25">
      <c r="D7" s="28"/>
      <c r="E7" s="77" t="s">
        <v>85</v>
      </c>
      <c r="F7" s="77" t="s">
        <v>86</v>
      </c>
    </row>
    <row r="8" spans="2:6" ht="14" x14ac:dyDescent="0.25">
      <c r="D8" s="28"/>
      <c r="E8" s="68" t="s">
        <v>88</v>
      </c>
      <c r="F8" s="68" t="s">
        <v>90</v>
      </c>
    </row>
    <row r="9" spans="2:6" x14ac:dyDescent="0.25">
      <c r="D9" s="78" t="s">
        <v>92</v>
      </c>
      <c r="E9" s="76">
        <v>599313</v>
      </c>
      <c r="F9" s="76">
        <v>2886.302237999676</v>
      </c>
    </row>
    <row r="10" spans="2:6" x14ac:dyDescent="0.25">
      <c r="D10" s="78" t="s">
        <v>93</v>
      </c>
      <c r="E10" s="76">
        <v>79456</v>
      </c>
      <c r="F10" s="76">
        <v>1379.5103330045165</v>
      </c>
    </row>
    <row r="11" spans="2:6" x14ac:dyDescent="0.25">
      <c r="D11" s="78" t="s">
        <v>94</v>
      </c>
      <c r="E11" s="76">
        <v>1276</v>
      </c>
      <c r="F11" s="76">
        <v>763.89372505187987</v>
      </c>
    </row>
    <row r="12" spans="2:6" x14ac:dyDescent="0.25">
      <c r="D12" s="78" t="s">
        <v>95</v>
      </c>
      <c r="E12" s="76">
        <v>15744</v>
      </c>
      <c r="F12" s="76">
        <v>414.67833699885557</v>
      </c>
    </row>
    <row r="13" spans="2:6" x14ac:dyDescent="0.25">
      <c r="D13" s="78" t="s">
        <v>96</v>
      </c>
      <c r="E13" s="76">
        <v>695789</v>
      </c>
      <c r="F13" s="76">
        <v>5444.3846330549277</v>
      </c>
    </row>
    <row r="14" spans="2:6" x14ac:dyDescent="0.25">
      <c r="D14" s="2"/>
      <c r="E14" s="2"/>
    </row>
    <row r="15" spans="2:6" x14ac:dyDescent="0.25">
      <c r="D15" s="2"/>
      <c r="E15" s="2"/>
    </row>
    <row r="16" spans="2:6" x14ac:dyDescent="0.25">
      <c r="D16" s="2"/>
      <c r="E16" s="2"/>
    </row>
    <row r="17" spans="2:6" x14ac:dyDescent="0.25">
      <c r="D17" s="2"/>
      <c r="E17" s="2"/>
    </row>
    <row r="18" spans="2:6" x14ac:dyDescent="0.25">
      <c r="D18" s="2"/>
      <c r="E18" s="2"/>
    </row>
    <row r="19" spans="2:6" x14ac:dyDescent="0.25">
      <c r="D19" s="2"/>
      <c r="E19" s="2"/>
    </row>
    <row r="20" spans="2:6" x14ac:dyDescent="0.25">
      <c r="D20" s="2"/>
      <c r="E20" s="2"/>
    </row>
    <row r="21" spans="2:6" x14ac:dyDescent="0.25">
      <c r="D21" s="2"/>
      <c r="E21" s="2"/>
    </row>
    <row r="22" spans="2:6" x14ac:dyDescent="0.25">
      <c r="D22" s="2"/>
      <c r="E22" s="2"/>
    </row>
    <row r="23" spans="2:6" x14ac:dyDescent="0.25">
      <c r="D23" s="2"/>
      <c r="E23" s="2"/>
    </row>
    <row r="24" spans="2:6" x14ac:dyDescent="0.25">
      <c r="D24" s="2"/>
      <c r="E24" s="2"/>
    </row>
    <row r="25" spans="2:6" x14ac:dyDescent="0.25">
      <c r="D25" s="2"/>
      <c r="E25" s="2"/>
    </row>
    <row r="26" spans="2:6" x14ac:dyDescent="0.25">
      <c r="D26" s="2"/>
      <c r="E26" s="2"/>
    </row>
    <row r="27" spans="2:6" x14ac:dyDescent="0.25">
      <c r="D27" s="2"/>
      <c r="E27" s="2"/>
    </row>
    <row r="28" spans="2:6" x14ac:dyDescent="0.25">
      <c r="D28" s="2"/>
      <c r="E28" s="2"/>
    </row>
    <row r="29" spans="2:6" x14ac:dyDescent="0.25">
      <c r="B29" s="16"/>
      <c r="C29" s="146"/>
      <c r="D29" s="146"/>
      <c r="E29" s="17"/>
      <c r="F29" s="17"/>
    </row>
    <row r="30" spans="2:6" x14ac:dyDescent="0.25">
      <c r="B30" s="16"/>
      <c r="C30" s="18"/>
      <c r="D30" s="18"/>
      <c r="E30" s="18"/>
      <c r="F30" s="18"/>
    </row>
    <row r="31" spans="2:6" x14ac:dyDescent="0.25">
      <c r="B31" s="19"/>
      <c r="C31" s="20"/>
      <c r="D31" s="21"/>
      <c r="E31" s="20"/>
      <c r="F31" s="22"/>
    </row>
    <row r="32" spans="2:6" x14ac:dyDescent="0.25">
      <c r="B32" s="19"/>
      <c r="C32" s="20"/>
      <c r="D32" s="21"/>
      <c r="E32" s="20"/>
      <c r="F32" s="22"/>
    </row>
    <row r="33" spans="2:6" x14ac:dyDescent="0.25">
      <c r="B33" s="19"/>
      <c r="C33" s="20"/>
      <c r="D33" s="21"/>
      <c r="E33" s="20"/>
      <c r="F33" s="22"/>
    </row>
    <row r="34" spans="2:6" x14ac:dyDescent="0.25">
      <c r="B34" s="23"/>
      <c r="C34" s="20"/>
      <c r="D34" s="21"/>
      <c r="E34" s="20"/>
      <c r="F34" s="22"/>
    </row>
    <row r="35" spans="2:6" x14ac:dyDescent="0.25">
      <c r="B35" s="24"/>
      <c r="C35" s="24"/>
      <c r="D35" s="25"/>
      <c r="E35" s="24"/>
      <c r="F35" s="26"/>
    </row>
  </sheetData>
  <mergeCells count="1">
    <mergeCell ref="C29:D29"/>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327D-9D7A-4ACB-A8E3-BF086B4F9044}">
  <sheetPr codeName="Hoja6"/>
  <dimension ref="B2:H35"/>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71" style="2" customWidth="1"/>
    <col min="3" max="3" width="8.3984375" style="2" customWidth="1"/>
    <col min="4" max="4" width="36.296875" style="9" customWidth="1"/>
    <col min="5" max="5" width="13.59765625" style="9" customWidth="1"/>
    <col min="6" max="6" width="11.69921875" style="9" bestFit="1" customWidth="1"/>
    <col min="7" max="7" width="46" style="1" customWidth="1"/>
    <col min="8" max="16384" width="11.3984375" style="2"/>
  </cols>
  <sheetData>
    <row r="2" spans="2:8" x14ac:dyDescent="0.25">
      <c r="D2" s="8"/>
      <c r="E2" s="8"/>
      <c r="F2" s="8"/>
    </row>
    <row r="3" spans="2:8" ht="19.5" customHeight="1" x14ac:dyDescent="0.25">
      <c r="B3" s="48" t="s">
        <v>664</v>
      </c>
      <c r="C3" s="27"/>
      <c r="D3" s="27"/>
      <c r="E3" s="27"/>
      <c r="F3" s="27"/>
      <c r="G3" s="2"/>
    </row>
    <row r="4" spans="2:8" x14ac:dyDescent="0.25">
      <c r="B4" s="10" t="s">
        <v>137</v>
      </c>
      <c r="C4" s="6"/>
      <c r="D4" s="8"/>
      <c r="E4" s="8"/>
      <c r="F4" s="8"/>
    </row>
    <row r="5" spans="2:8" ht="27" customHeight="1" x14ac:dyDescent="0.25">
      <c r="B5" s="11"/>
      <c r="C5" s="5"/>
      <c r="D5" s="8"/>
      <c r="E5" s="8"/>
    </row>
    <row r="6" spans="2:8" ht="15.05" customHeight="1" x14ac:dyDescent="0.3">
      <c r="D6" s="15"/>
      <c r="E6" s="1"/>
      <c r="F6" s="1"/>
      <c r="G6" s="29"/>
      <c r="H6" s="7"/>
    </row>
    <row r="7" spans="2:8" ht="14" x14ac:dyDescent="0.3">
      <c r="B7" s="15" t="s">
        <v>84</v>
      </c>
      <c r="D7" s="79" t="s">
        <v>663</v>
      </c>
      <c r="E7" s="68" t="s">
        <v>98</v>
      </c>
      <c r="F7" s="68" t="s">
        <v>99</v>
      </c>
      <c r="G7" s="68" t="s">
        <v>100</v>
      </c>
    </row>
    <row r="8" spans="2:8" x14ac:dyDescent="0.25">
      <c r="C8" s="30"/>
      <c r="D8" s="78" t="s">
        <v>109</v>
      </c>
      <c r="E8" s="66">
        <v>90.2</v>
      </c>
      <c r="F8" s="66">
        <v>9.6999999999999993</v>
      </c>
      <c r="G8" s="67">
        <v>0.2</v>
      </c>
    </row>
    <row r="9" spans="2:8" x14ac:dyDescent="0.25">
      <c r="C9" s="30"/>
      <c r="D9" s="78" t="s">
        <v>110</v>
      </c>
      <c r="E9" s="66">
        <v>77.099999999999994</v>
      </c>
      <c r="F9" s="66">
        <v>19.899999999999999</v>
      </c>
      <c r="G9" s="67">
        <v>2.9</v>
      </c>
    </row>
    <row r="10" spans="2:8" x14ac:dyDescent="0.25">
      <c r="C10" s="30"/>
      <c r="D10" s="78" t="s">
        <v>111</v>
      </c>
      <c r="E10" s="66">
        <v>76.900000000000006</v>
      </c>
      <c r="F10" s="66">
        <v>22.8</v>
      </c>
      <c r="G10" s="67">
        <v>0.3</v>
      </c>
    </row>
    <row r="11" spans="2:8" x14ac:dyDescent="0.25">
      <c r="C11" s="30"/>
      <c r="D11" s="78" t="s">
        <v>112</v>
      </c>
      <c r="E11" s="66">
        <v>75.8</v>
      </c>
      <c r="F11" s="66">
        <v>24.2</v>
      </c>
      <c r="G11" s="67">
        <v>0.1</v>
      </c>
    </row>
    <row r="12" spans="2:8" x14ac:dyDescent="0.25">
      <c r="C12" s="30"/>
      <c r="D12" s="78" t="s">
        <v>113</v>
      </c>
      <c r="E12" s="66">
        <v>74.099999999999994</v>
      </c>
      <c r="F12" s="66">
        <v>25</v>
      </c>
      <c r="G12" s="67">
        <v>0.9</v>
      </c>
    </row>
    <row r="13" spans="2:8" x14ac:dyDescent="0.25">
      <c r="C13" s="30"/>
      <c r="D13" s="78" t="s">
        <v>114</v>
      </c>
      <c r="E13" s="66">
        <v>73.400000000000006</v>
      </c>
      <c r="F13" s="66">
        <v>26.3</v>
      </c>
      <c r="G13" s="67">
        <v>0.3</v>
      </c>
    </row>
    <row r="14" spans="2:8" x14ac:dyDescent="0.25">
      <c r="C14" s="30"/>
      <c r="D14" s="78" t="s">
        <v>115</v>
      </c>
      <c r="E14" s="66">
        <v>72.099999999999994</v>
      </c>
      <c r="F14" s="66">
        <v>27.6</v>
      </c>
      <c r="G14" s="67">
        <v>0.4</v>
      </c>
    </row>
    <row r="15" spans="2:8" x14ac:dyDescent="0.25">
      <c r="C15" s="30"/>
      <c r="D15" s="78" t="s">
        <v>116</v>
      </c>
      <c r="E15" s="66">
        <v>67.7</v>
      </c>
      <c r="F15" s="66">
        <v>32.200000000000003</v>
      </c>
      <c r="G15" s="67">
        <v>0.1</v>
      </c>
    </row>
    <row r="16" spans="2:8" x14ac:dyDescent="0.25">
      <c r="C16" s="30"/>
      <c r="D16" s="78" t="s">
        <v>117</v>
      </c>
      <c r="E16" s="66">
        <v>63.5</v>
      </c>
      <c r="F16" s="66">
        <v>36.200000000000003</v>
      </c>
      <c r="G16" s="67">
        <v>0.4</v>
      </c>
    </row>
    <row r="17" spans="3:7" x14ac:dyDescent="0.25">
      <c r="C17" s="30"/>
      <c r="D17" s="78" t="s">
        <v>101</v>
      </c>
      <c r="E17" s="66">
        <v>63</v>
      </c>
      <c r="F17" s="66">
        <v>36.799999999999997</v>
      </c>
      <c r="G17" s="67">
        <v>0.2</v>
      </c>
    </row>
    <row r="18" spans="3:7" x14ac:dyDescent="0.25">
      <c r="C18" s="30"/>
      <c r="D18" s="78" t="s">
        <v>118</v>
      </c>
      <c r="E18" s="66">
        <v>60.7</v>
      </c>
      <c r="F18" s="66">
        <v>38.9</v>
      </c>
      <c r="G18" s="67">
        <v>0.4</v>
      </c>
    </row>
    <row r="19" spans="3:7" x14ac:dyDescent="0.25">
      <c r="C19" s="30"/>
      <c r="D19" s="78" t="s">
        <v>119</v>
      </c>
      <c r="E19" s="66">
        <v>58.4</v>
      </c>
      <c r="F19" s="66">
        <v>41.4</v>
      </c>
      <c r="G19" s="67">
        <v>0.2</v>
      </c>
    </row>
    <row r="20" spans="3:7" x14ac:dyDescent="0.25">
      <c r="C20" s="30"/>
      <c r="D20" s="78" t="s">
        <v>120</v>
      </c>
      <c r="E20" s="66">
        <v>57.8</v>
      </c>
      <c r="F20" s="66">
        <v>41.4</v>
      </c>
      <c r="G20" s="67">
        <v>0.8</v>
      </c>
    </row>
    <row r="21" spans="3:7" x14ac:dyDescent="0.25">
      <c r="C21" s="30"/>
      <c r="D21" s="78" t="s">
        <v>121</v>
      </c>
      <c r="E21" s="66">
        <v>54.6</v>
      </c>
      <c r="F21" s="66">
        <v>45.3</v>
      </c>
      <c r="G21" s="67">
        <v>0.2</v>
      </c>
    </row>
    <row r="22" spans="3:7" x14ac:dyDescent="0.25">
      <c r="C22" s="30"/>
      <c r="D22" s="78" t="s">
        <v>102</v>
      </c>
      <c r="E22" s="66">
        <v>52.9</v>
      </c>
      <c r="F22" s="66">
        <v>46.7</v>
      </c>
      <c r="G22" s="67">
        <v>0.4</v>
      </c>
    </row>
    <row r="23" spans="3:7" x14ac:dyDescent="0.25">
      <c r="C23" s="30"/>
      <c r="D23" s="78" t="s">
        <v>122</v>
      </c>
      <c r="E23" s="66">
        <v>51.2</v>
      </c>
      <c r="F23" s="66">
        <v>48.4</v>
      </c>
      <c r="G23" s="67">
        <v>0.4</v>
      </c>
    </row>
    <row r="24" spans="3:7" x14ac:dyDescent="0.25">
      <c r="C24" s="30"/>
      <c r="D24" s="78" t="s">
        <v>103</v>
      </c>
      <c r="E24" s="66">
        <v>51</v>
      </c>
      <c r="F24" s="66">
        <v>49</v>
      </c>
      <c r="G24" s="67">
        <v>0</v>
      </c>
    </row>
    <row r="25" spans="3:7" x14ac:dyDescent="0.25">
      <c r="C25" s="30"/>
      <c r="D25" s="78" t="s">
        <v>104</v>
      </c>
      <c r="E25" s="66">
        <v>50.4</v>
      </c>
      <c r="F25" s="66">
        <v>49.4</v>
      </c>
      <c r="G25" s="67">
        <v>0.2</v>
      </c>
    </row>
    <row r="26" spans="3:7" x14ac:dyDescent="0.25">
      <c r="C26" s="30"/>
      <c r="D26" s="78" t="s">
        <v>123</v>
      </c>
      <c r="E26" s="66">
        <v>48.7</v>
      </c>
      <c r="F26" s="66">
        <v>50.9</v>
      </c>
      <c r="G26" s="67">
        <v>0.5</v>
      </c>
    </row>
    <row r="27" spans="3:7" x14ac:dyDescent="0.25">
      <c r="C27" s="30"/>
      <c r="D27" s="78" t="s">
        <v>124</v>
      </c>
      <c r="E27" s="66">
        <v>40.799999999999997</v>
      </c>
      <c r="F27" s="66">
        <v>58.9</v>
      </c>
      <c r="G27" s="67">
        <v>0.3</v>
      </c>
    </row>
    <row r="28" spans="3:7" x14ac:dyDescent="0.25">
      <c r="C28" s="30"/>
      <c r="D28" s="78" t="s">
        <v>125</v>
      </c>
      <c r="E28" s="66">
        <v>40.6</v>
      </c>
      <c r="F28" s="66">
        <v>59.4</v>
      </c>
      <c r="G28" s="67">
        <v>0.1</v>
      </c>
    </row>
    <row r="29" spans="3:7" x14ac:dyDescent="0.25">
      <c r="C29" s="30"/>
      <c r="D29" s="78" t="s">
        <v>126</v>
      </c>
      <c r="E29" s="66">
        <v>38.5</v>
      </c>
      <c r="F29" s="66">
        <v>59.4</v>
      </c>
      <c r="G29" s="67">
        <v>2.1</v>
      </c>
    </row>
    <row r="30" spans="3:7" x14ac:dyDescent="0.25">
      <c r="C30" s="30"/>
      <c r="D30" s="78" t="s">
        <v>127</v>
      </c>
      <c r="E30" s="66">
        <v>39.5</v>
      </c>
      <c r="F30" s="66">
        <v>59.5</v>
      </c>
      <c r="G30" s="67">
        <v>1</v>
      </c>
    </row>
    <row r="31" spans="3:7" x14ac:dyDescent="0.25">
      <c r="C31" s="30"/>
      <c r="D31" s="78" t="s">
        <v>105</v>
      </c>
      <c r="E31" s="66">
        <v>38.700000000000003</v>
      </c>
      <c r="F31" s="66">
        <v>60.6</v>
      </c>
      <c r="G31" s="67">
        <v>0.7</v>
      </c>
    </row>
    <row r="32" spans="3:7" x14ac:dyDescent="0.25">
      <c r="C32" s="30"/>
      <c r="D32" s="78" t="s">
        <v>106</v>
      </c>
      <c r="E32" s="66">
        <v>36.6</v>
      </c>
      <c r="F32" s="66">
        <v>63.1</v>
      </c>
      <c r="G32" s="67">
        <v>0.3</v>
      </c>
    </row>
    <row r="33" spans="3:7" x14ac:dyDescent="0.25">
      <c r="C33" s="30"/>
      <c r="D33" s="78" t="s">
        <v>107</v>
      </c>
      <c r="E33" s="66">
        <v>34.700000000000003</v>
      </c>
      <c r="F33" s="66">
        <v>64.400000000000006</v>
      </c>
      <c r="G33" s="67">
        <v>0.9</v>
      </c>
    </row>
    <row r="34" spans="3:7" x14ac:dyDescent="0.25">
      <c r="C34" s="30"/>
      <c r="D34" s="78" t="s">
        <v>128</v>
      </c>
      <c r="E34" s="66">
        <v>34.6</v>
      </c>
      <c r="F34" s="66">
        <v>65.3</v>
      </c>
      <c r="G34" s="67">
        <v>0.2</v>
      </c>
    </row>
    <row r="35" spans="3:7" x14ac:dyDescent="0.25">
      <c r="C35" s="30"/>
      <c r="D35" s="78" t="s">
        <v>129</v>
      </c>
      <c r="E35" s="66">
        <v>51.4</v>
      </c>
      <c r="F35" s="66">
        <v>47.9</v>
      </c>
      <c r="G35" s="67">
        <v>0.7</v>
      </c>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4151-5190-4C7B-8882-516CA3E3CF71}">
  <sheetPr codeName="Hoja7"/>
  <dimension ref="B2:G32"/>
  <sheetViews>
    <sheetView showGridLines="0" zoomScale="90" zoomScaleNormal="90" workbookViewId="0">
      <selection activeCell="A79" sqref="A79"/>
    </sheetView>
  </sheetViews>
  <sheetFormatPr baseColWidth="10" defaultColWidth="11.3984375" defaultRowHeight="14" x14ac:dyDescent="0.3"/>
  <cols>
    <col min="1" max="1" width="14.3984375" style="2" customWidth="1"/>
    <col min="2" max="2" width="75.59765625" style="2" customWidth="1"/>
    <col min="3" max="3" width="12.09765625" style="2" customWidth="1"/>
    <col min="5" max="5" width="22.296875" style="9" customWidth="1"/>
    <col min="6" max="6" width="13.59765625" style="9" customWidth="1"/>
    <col min="7" max="7" width="27" style="2" customWidth="1"/>
    <col min="8" max="16384" width="11.3984375" style="2"/>
  </cols>
  <sheetData>
    <row r="2" spans="2:7" x14ac:dyDescent="0.3">
      <c r="E2" s="3"/>
      <c r="F2" s="3"/>
    </row>
    <row r="3" spans="2:7" ht="38.950000000000003" customHeight="1" x14ac:dyDescent="0.3">
      <c r="B3" s="49" t="s">
        <v>666</v>
      </c>
      <c r="C3" s="27"/>
      <c r="E3" s="27"/>
      <c r="F3" s="27"/>
      <c r="G3" s="27"/>
    </row>
    <row r="4" spans="2:7" x14ac:dyDescent="0.3">
      <c r="B4" s="10" t="s">
        <v>133</v>
      </c>
      <c r="C4" s="6"/>
      <c r="E4" s="3"/>
      <c r="F4" s="3"/>
    </row>
    <row r="5" spans="2:7" ht="80.2" customHeight="1" x14ac:dyDescent="0.3">
      <c r="B5" s="11" t="s">
        <v>138</v>
      </c>
      <c r="C5" s="5"/>
      <c r="E5" s="3"/>
      <c r="F5" s="3"/>
    </row>
    <row r="6" spans="2:7" ht="15.05" customHeight="1" x14ac:dyDescent="0.3">
      <c r="E6" s="15"/>
      <c r="F6" s="2"/>
    </row>
    <row r="7" spans="2:7" x14ac:dyDescent="0.3">
      <c r="B7" s="15"/>
      <c r="E7" s="68" t="s">
        <v>241</v>
      </c>
      <c r="F7" s="68" t="s">
        <v>279</v>
      </c>
      <c r="G7" s="79" t="s">
        <v>655</v>
      </c>
    </row>
    <row r="8" spans="2:7" x14ac:dyDescent="0.3">
      <c r="E8" s="149" t="s">
        <v>130</v>
      </c>
      <c r="F8" s="80">
        <v>2021</v>
      </c>
      <c r="G8" s="73">
        <v>0.20973285705691685</v>
      </c>
    </row>
    <row r="9" spans="2:7" x14ac:dyDescent="0.3">
      <c r="E9" s="150"/>
      <c r="F9" s="80">
        <v>2022</v>
      </c>
      <c r="G9" s="73">
        <v>0.22885799368557608</v>
      </c>
    </row>
    <row r="10" spans="2:7" x14ac:dyDescent="0.3">
      <c r="E10" s="150"/>
      <c r="F10" s="80">
        <v>2023</v>
      </c>
      <c r="G10" s="73">
        <v>0.36158621619009901</v>
      </c>
    </row>
    <row r="11" spans="2:7" x14ac:dyDescent="0.3">
      <c r="E11" s="151"/>
      <c r="F11" s="80">
        <v>2024</v>
      </c>
      <c r="G11" s="73">
        <v>0.42937415784585564</v>
      </c>
    </row>
    <row r="12" spans="2:7" x14ac:dyDescent="0.3">
      <c r="E12" s="149" t="s">
        <v>131</v>
      </c>
      <c r="F12" s="80">
        <v>2021</v>
      </c>
      <c r="G12" s="73">
        <v>0.11809589690201264</v>
      </c>
    </row>
    <row r="13" spans="2:7" x14ac:dyDescent="0.3">
      <c r="E13" s="150"/>
      <c r="F13" s="80">
        <v>2022</v>
      </c>
      <c r="G13" s="73">
        <v>0.13547349493218283</v>
      </c>
    </row>
    <row r="14" spans="2:7" x14ac:dyDescent="0.3">
      <c r="E14" s="150"/>
      <c r="F14" s="80">
        <v>2023</v>
      </c>
      <c r="G14" s="73">
        <v>0.17786553823509868</v>
      </c>
    </row>
    <row r="15" spans="2:7" x14ac:dyDescent="0.3">
      <c r="E15" s="151"/>
      <c r="F15" s="80">
        <v>2024</v>
      </c>
      <c r="G15" s="73">
        <v>0.2311405921637178</v>
      </c>
    </row>
    <row r="16" spans="2:7" x14ac:dyDescent="0.3">
      <c r="E16" s="149" t="s">
        <v>132</v>
      </c>
      <c r="F16" s="80">
        <v>2021</v>
      </c>
      <c r="G16" s="73">
        <v>0.16465265667147697</v>
      </c>
    </row>
    <row r="17" spans="5:7" x14ac:dyDescent="0.3">
      <c r="E17" s="150"/>
      <c r="F17" s="80">
        <v>2022</v>
      </c>
      <c r="G17" s="73">
        <v>8.2668921901870529E-2</v>
      </c>
    </row>
    <row r="18" spans="5:7" x14ac:dyDescent="0.3">
      <c r="E18" s="150"/>
      <c r="F18" s="80">
        <v>2023</v>
      </c>
      <c r="G18" s="73">
        <v>3.4473988088579155E-2</v>
      </c>
    </row>
    <row r="19" spans="5:7" x14ac:dyDescent="0.3">
      <c r="E19" s="151"/>
      <c r="F19" s="80">
        <v>2024</v>
      </c>
      <c r="G19" s="73">
        <v>8.7148029915348604E-2</v>
      </c>
    </row>
    <row r="20" spans="5:7" x14ac:dyDescent="0.3">
      <c r="E20" s="2"/>
      <c r="F20" s="2"/>
    </row>
    <row r="21" spans="5:7" x14ac:dyDescent="0.3">
      <c r="E21" s="2"/>
      <c r="F21" s="2"/>
    </row>
    <row r="22" spans="5:7" x14ac:dyDescent="0.3">
      <c r="E22" s="2"/>
      <c r="F22" s="2"/>
    </row>
    <row r="23" spans="5:7" x14ac:dyDescent="0.3">
      <c r="E23" s="2"/>
      <c r="F23" s="2"/>
    </row>
    <row r="24" spans="5:7" x14ac:dyDescent="0.3">
      <c r="E24" s="2"/>
      <c r="F24" s="2"/>
    </row>
    <row r="25" spans="5:7" x14ac:dyDescent="0.3">
      <c r="E25" s="2"/>
      <c r="F25" s="2"/>
    </row>
    <row r="26" spans="5:7" x14ac:dyDescent="0.3">
      <c r="E26" s="2"/>
      <c r="F26" s="2"/>
    </row>
    <row r="27" spans="5:7" x14ac:dyDescent="0.3">
      <c r="E27" s="2"/>
      <c r="F27" s="2"/>
    </row>
    <row r="28" spans="5:7" x14ac:dyDescent="0.3">
      <c r="E28" s="2"/>
      <c r="F28" s="2"/>
    </row>
    <row r="29" spans="5:7" x14ac:dyDescent="0.3">
      <c r="E29" s="2"/>
      <c r="F29" s="2"/>
    </row>
    <row r="30" spans="5:7" x14ac:dyDescent="0.3">
      <c r="E30" s="2"/>
      <c r="F30" s="2"/>
    </row>
    <row r="31" spans="5:7" x14ac:dyDescent="0.3">
      <c r="E31" s="2"/>
      <c r="F31" s="2"/>
    </row>
    <row r="32" spans="5:7" x14ac:dyDescent="0.3">
      <c r="E32" s="2"/>
      <c r="F32" s="2"/>
    </row>
  </sheetData>
  <mergeCells count="3">
    <mergeCell ref="E8:E11"/>
    <mergeCell ref="E12:E15"/>
    <mergeCell ref="E16:E1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9F92-23C8-408F-A943-BE5428D7CB16}">
  <sheetPr codeName="Hoja8"/>
  <dimension ref="B3:F5"/>
  <sheetViews>
    <sheetView showGridLines="0" zoomScale="90" zoomScaleNormal="90" workbookViewId="0">
      <selection activeCell="A79" sqref="A79"/>
    </sheetView>
  </sheetViews>
  <sheetFormatPr baseColWidth="10" defaultColWidth="11.3984375" defaultRowHeight="14" x14ac:dyDescent="0.3"/>
  <cols>
    <col min="1" max="1" width="14" style="31" customWidth="1"/>
    <col min="2" max="2" width="108.09765625" style="33" customWidth="1"/>
    <col min="3" max="3" width="5.3984375" style="33" customWidth="1"/>
    <col min="4" max="16384" width="11.3984375" style="31"/>
  </cols>
  <sheetData>
    <row r="3" spans="2:6" s="2" customFormat="1" ht="38.299999999999997" customHeight="1" x14ac:dyDescent="0.25">
      <c r="B3" s="49" t="s">
        <v>656</v>
      </c>
      <c r="C3" s="27"/>
      <c r="D3" s="27"/>
      <c r="E3" s="27"/>
      <c r="F3" s="27"/>
    </row>
    <row r="4" spans="2:6" x14ac:dyDescent="0.3">
      <c r="B4" s="10" t="s">
        <v>140</v>
      </c>
    </row>
    <row r="5" spans="2:6" s="32" customFormat="1" ht="25.8" x14ac:dyDescent="0.3">
      <c r="B5" s="11" t="s">
        <v>139</v>
      </c>
      <c r="D5" s="31"/>
      <c r="E5" s="31"/>
      <c r="F5" s="31"/>
    </row>
  </sheetData>
  <dataValidations count="1">
    <dataValidation type="list" allowBlank="1" showInputMessage="1" showErrorMessage="1" sqref="C2" xr:uid="{4ACCABAF-B994-4E34-A800-D9C3BA0F17A3}">
      <formula1>$D$4:$D$8</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0134-9B42-42C5-91ED-5B1936676E65}">
  <sheetPr codeName="Hoja9"/>
  <dimension ref="B2:H59"/>
  <sheetViews>
    <sheetView showGridLines="0" zoomScale="90" zoomScaleNormal="90" workbookViewId="0">
      <selection activeCell="A79" sqref="A79"/>
    </sheetView>
  </sheetViews>
  <sheetFormatPr baseColWidth="10" defaultColWidth="11.3984375" defaultRowHeight="13.45" x14ac:dyDescent="0.25"/>
  <cols>
    <col min="1" max="1" width="14.3984375" style="2" customWidth="1"/>
    <col min="2" max="2" width="107.69921875" style="2" customWidth="1"/>
    <col min="3" max="3" width="4.09765625" style="2" customWidth="1"/>
    <col min="4" max="4" width="24" style="30" bestFit="1" customWidth="1"/>
    <col min="5" max="5" width="12.296875" style="9" bestFit="1" customWidth="1"/>
    <col min="6" max="8" width="12.296875" style="2" bestFit="1" customWidth="1"/>
    <col min="9" max="16384" width="11.3984375" style="2"/>
  </cols>
  <sheetData>
    <row r="2" spans="2:8" x14ac:dyDescent="0.25">
      <c r="D2" s="34"/>
      <c r="E2" s="8"/>
    </row>
    <row r="3" spans="2:8" ht="19.5" customHeight="1" x14ac:dyDescent="0.25">
      <c r="B3" s="48" t="s">
        <v>141</v>
      </c>
      <c r="C3" s="27"/>
      <c r="D3" s="27"/>
      <c r="E3" s="27"/>
      <c r="F3" s="27"/>
    </row>
    <row r="4" spans="2:8" x14ac:dyDescent="0.25">
      <c r="B4" s="10" t="s">
        <v>142</v>
      </c>
      <c r="C4" s="6"/>
      <c r="D4" s="34"/>
      <c r="E4" s="8"/>
    </row>
    <row r="5" spans="2:8" ht="27" customHeight="1" x14ac:dyDescent="0.25">
      <c r="B5" s="11"/>
      <c r="C5" s="5"/>
      <c r="D5" s="34"/>
    </row>
    <row r="6" spans="2:8" ht="15.05" customHeight="1" x14ac:dyDescent="0.3">
      <c r="D6" s="35"/>
      <c r="E6" s="2"/>
      <c r="F6" s="7"/>
      <c r="G6" s="7"/>
    </row>
    <row r="7" spans="2:8" ht="14" x14ac:dyDescent="0.3">
      <c r="B7" s="15"/>
      <c r="D7" s="68" t="s">
        <v>143</v>
      </c>
      <c r="E7" s="68" t="s">
        <v>134</v>
      </c>
      <c r="F7" s="68" t="s">
        <v>135</v>
      </c>
      <c r="G7" s="68" t="s">
        <v>136</v>
      </c>
      <c r="H7" s="68" t="s">
        <v>144</v>
      </c>
    </row>
    <row r="8" spans="2:8" ht="14" x14ac:dyDescent="0.25">
      <c r="D8" s="81" t="s">
        <v>145</v>
      </c>
      <c r="E8" s="82">
        <v>24.713588714599609</v>
      </c>
      <c r="F8" s="82">
        <v>52.267803192138672</v>
      </c>
      <c r="G8" s="82">
        <v>85.113548278808594</v>
      </c>
      <c r="H8" s="82">
        <v>16.427757263183594</v>
      </c>
    </row>
    <row r="9" spans="2:8" ht="14" x14ac:dyDescent="0.25">
      <c r="D9" s="81" t="s">
        <v>146</v>
      </c>
      <c r="E9" s="82">
        <v>55.77081298828125</v>
      </c>
      <c r="F9" s="82">
        <v>44.049629211425781</v>
      </c>
      <c r="G9" s="82">
        <v>33.755367279052734</v>
      </c>
      <c r="H9" s="82">
        <v>9.7863883972167969</v>
      </c>
    </row>
    <row r="10" spans="2:8" ht="14" x14ac:dyDescent="0.25">
      <c r="D10" s="81" t="s">
        <v>147</v>
      </c>
      <c r="E10" s="82">
        <v>100.93624114990234</v>
      </c>
      <c r="F10" s="82">
        <v>48.572185516357422</v>
      </c>
      <c r="G10" s="82">
        <v>5.9897885322570801</v>
      </c>
      <c r="H10" s="82">
        <v>9.94903564453125</v>
      </c>
    </row>
    <row r="11" spans="2:8" ht="14" x14ac:dyDescent="0.25">
      <c r="D11" s="81" t="s">
        <v>148</v>
      </c>
      <c r="E11" s="82">
        <v>69.280303955078125</v>
      </c>
      <c r="F11" s="82">
        <v>34.325397491455078</v>
      </c>
      <c r="G11" s="82">
        <v>44.496715545654297</v>
      </c>
      <c r="H11" s="82">
        <v>8.3994379043579102</v>
      </c>
    </row>
    <row r="12" spans="2:8" ht="14" x14ac:dyDescent="0.25">
      <c r="D12" s="81" t="s">
        <v>149</v>
      </c>
      <c r="E12" s="82">
        <v>62.411663055419922</v>
      </c>
      <c r="F12" s="82">
        <v>36.001178741455078</v>
      </c>
      <c r="G12" s="82">
        <v>9.4227333068847656</v>
      </c>
      <c r="H12" s="82">
        <v>6.089378833770752</v>
      </c>
    </row>
    <row r="13" spans="2:8" ht="14" x14ac:dyDescent="0.25">
      <c r="D13" s="81" t="s">
        <v>150</v>
      </c>
      <c r="E13" s="82">
        <v>66.98846435546875</v>
      </c>
      <c r="F13" s="82">
        <v>33.401649475097656</v>
      </c>
      <c r="G13" s="82">
        <v>7.4122147560119629</v>
      </c>
      <c r="H13" s="82">
        <v>11.236454963684082</v>
      </c>
    </row>
    <row r="14" spans="2:8" ht="14" x14ac:dyDescent="0.25">
      <c r="D14" s="81" t="s">
        <v>151</v>
      </c>
      <c r="E14" s="82">
        <v>80.518760681152344</v>
      </c>
      <c r="F14" s="82">
        <v>31.778438568115234</v>
      </c>
      <c r="G14" s="82">
        <v>3.238572359085083</v>
      </c>
      <c r="H14" s="82">
        <v>13.153834342956543</v>
      </c>
    </row>
    <row r="15" spans="2:8" ht="14" x14ac:dyDescent="0.25">
      <c r="D15" s="81" t="s">
        <v>152</v>
      </c>
      <c r="E15" s="82">
        <v>50.154651641845703</v>
      </c>
      <c r="F15" s="82">
        <v>19.991600036621094</v>
      </c>
      <c r="G15" s="82">
        <v>23.885808944702148</v>
      </c>
      <c r="H15" s="82">
        <v>7.5640945434570313</v>
      </c>
    </row>
    <row r="16" spans="2:8" ht="14" x14ac:dyDescent="0.25">
      <c r="D16" s="81" t="s">
        <v>153</v>
      </c>
      <c r="E16" s="82">
        <v>29.282192230224609</v>
      </c>
      <c r="F16" s="82">
        <v>42.920360565185547</v>
      </c>
      <c r="G16" s="82">
        <v>11.424918174743652</v>
      </c>
      <c r="H16" s="82">
        <v>6.2084255218505859</v>
      </c>
    </row>
    <row r="17" spans="4:8" ht="14" x14ac:dyDescent="0.25">
      <c r="D17" s="81" t="s">
        <v>154</v>
      </c>
      <c r="E17" s="82">
        <v>81.511817932128906</v>
      </c>
      <c r="F17" s="82">
        <v>46.225734710693359</v>
      </c>
      <c r="G17" s="82">
        <v>1.0163333415985107</v>
      </c>
      <c r="H17" s="82">
        <v>17.824802398681641</v>
      </c>
    </row>
    <row r="18" spans="4:8" ht="14" x14ac:dyDescent="0.25">
      <c r="D18" s="81" t="s">
        <v>155</v>
      </c>
      <c r="E18" s="82">
        <v>59.16455078125</v>
      </c>
      <c r="F18" s="82">
        <v>20.1396484375</v>
      </c>
      <c r="G18" s="82">
        <v>0.17477934062480927</v>
      </c>
      <c r="H18" s="82">
        <v>7.7526950836181641</v>
      </c>
    </row>
    <row r="19" spans="4:8" ht="14" x14ac:dyDescent="0.25">
      <c r="D19" s="81" t="s">
        <v>156</v>
      </c>
      <c r="E19" s="82">
        <v>55.958217620849609</v>
      </c>
      <c r="F19" s="82">
        <v>47.091842651367188</v>
      </c>
      <c r="G19" s="82">
        <v>37.763034820556641</v>
      </c>
      <c r="H19" s="82">
        <v>12.846674919128418</v>
      </c>
    </row>
    <row r="20" spans="4:8" ht="14" x14ac:dyDescent="0.25">
      <c r="D20" s="81" t="s">
        <v>157</v>
      </c>
      <c r="E20" s="82">
        <v>71.909271240234375</v>
      </c>
      <c r="F20" s="82">
        <v>39.371932983398438</v>
      </c>
      <c r="G20" s="82">
        <v>12.480758666992188</v>
      </c>
      <c r="H20" s="82">
        <v>14.142678260803223</v>
      </c>
    </row>
    <row r="21" spans="4:8" ht="14" x14ac:dyDescent="0.25">
      <c r="D21" s="81" t="s">
        <v>158</v>
      </c>
      <c r="E21" s="82">
        <v>92.875778198242188</v>
      </c>
      <c r="F21" s="82">
        <v>47.582477569580078</v>
      </c>
      <c r="G21" s="82">
        <v>9.791905403137207</v>
      </c>
      <c r="H21" s="82">
        <v>12.155471801757813</v>
      </c>
    </row>
    <row r="22" spans="4:8" ht="14" x14ac:dyDescent="0.25">
      <c r="D22" s="81" t="s">
        <v>159</v>
      </c>
      <c r="E22" s="82">
        <v>16.239999771118164</v>
      </c>
      <c r="F22" s="82">
        <v>16.792898178100586</v>
      </c>
      <c r="G22" s="82">
        <v>0.43075937032699585</v>
      </c>
      <c r="H22" s="82">
        <v>3.3596618175506592</v>
      </c>
    </row>
    <row r="23" spans="4:8" ht="14" x14ac:dyDescent="0.25">
      <c r="D23" s="81" t="s">
        <v>160</v>
      </c>
      <c r="E23" s="82">
        <v>70.130531311035156</v>
      </c>
      <c r="F23" s="82">
        <v>54.8009033203125</v>
      </c>
      <c r="G23" s="82">
        <v>39.628189086914063</v>
      </c>
      <c r="H23" s="82">
        <v>14.401030540466309</v>
      </c>
    </row>
    <row r="24" spans="4:8" ht="14" x14ac:dyDescent="0.25">
      <c r="D24" s="81" t="s">
        <v>161</v>
      </c>
      <c r="E24" s="82">
        <v>114.69631958007813</v>
      </c>
      <c r="F24" s="82">
        <v>43.225292205810547</v>
      </c>
      <c r="G24" s="82">
        <v>16.775405883789063</v>
      </c>
      <c r="H24" s="82">
        <v>12.7333984375</v>
      </c>
    </row>
    <row r="25" spans="4:8" ht="14" x14ac:dyDescent="0.25">
      <c r="D25" s="81" t="s">
        <v>162</v>
      </c>
      <c r="E25" s="82">
        <v>117.5936279296875</v>
      </c>
      <c r="F25" s="82">
        <v>30.642505645751953</v>
      </c>
      <c r="G25" s="82">
        <v>4.2112665176391602</v>
      </c>
      <c r="H25" s="82">
        <v>8.0299787521362305</v>
      </c>
    </row>
    <row r="26" spans="4:8" ht="14" x14ac:dyDescent="0.25">
      <c r="D26" s="81" t="s">
        <v>163</v>
      </c>
      <c r="E26" s="82">
        <v>113.616943359375</v>
      </c>
      <c r="F26" s="82">
        <v>16.838558197021484</v>
      </c>
      <c r="G26" s="82">
        <v>11.383709907531738</v>
      </c>
      <c r="H26" s="82">
        <v>8.2263107299804688</v>
      </c>
    </row>
    <row r="27" spans="4:8" ht="14" x14ac:dyDescent="0.25">
      <c r="D27" s="81" t="s">
        <v>164</v>
      </c>
      <c r="E27" s="82">
        <v>12.610983848571777</v>
      </c>
      <c r="F27" s="82">
        <v>37.995647430419922</v>
      </c>
      <c r="G27" s="82">
        <v>39.393058776855469</v>
      </c>
      <c r="H27" s="82">
        <v>18.124765396118164</v>
      </c>
    </row>
    <row r="28" spans="4:8" ht="14" x14ac:dyDescent="0.25">
      <c r="D28" s="81" t="s">
        <v>165</v>
      </c>
      <c r="E28" s="82">
        <v>63.425014495849609</v>
      </c>
      <c r="F28" s="82">
        <v>21.044118881225586</v>
      </c>
      <c r="G28" s="82">
        <v>3.7835941314697266</v>
      </c>
      <c r="H28" s="82">
        <v>7.835810661315918</v>
      </c>
    </row>
    <row r="29" spans="4:8" ht="14" x14ac:dyDescent="0.25">
      <c r="D29" s="81" t="s">
        <v>166</v>
      </c>
      <c r="E29" s="82">
        <v>41.952667236328125</v>
      </c>
      <c r="F29" s="82">
        <v>44.103618621826172</v>
      </c>
      <c r="G29" s="82">
        <v>73.184288024902344</v>
      </c>
      <c r="H29" s="82">
        <v>14.620053291320801</v>
      </c>
    </row>
    <row r="30" spans="4:8" ht="14" x14ac:dyDescent="0.25">
      <c r="D30" s="81" t="s">
        <v>167</v>
      </c>
      <c r="E30" s="82">
        <v>97.575271606445313</v>
      </c>
      <c r="F30" s="82">
        <v>40.43988037109375</v>
      </c>
      <c r="G30" s="82">
        <v>8.8845090866088867</v>
      </c>
      <c r="H30" s="82">
        <v>11.81423282623291</v>
      </c>
    </row>
    <row r="31" spans="4:8" ht="14" x14ac:dyDescent="0.25">
      <c r="D31" s="81" t="s">
        <v>168</v>
      </c>
      <c r="E31" s="82">
        <v>33.982490539550781</v>
      </c>
      <c r="F31" s="82">
        <v>30.175884246826172</v>
      </c>
      <c r="G31" s="82">
        <v>11.17636775970459</v>
      </c>
      <c r="H31" s="82">
        <v>6.2830448150634766</v>
      </c>
    </row>
    <row r="32" spans="4:8" ht="14" x14ac:dyDescent="0.25">
      <c r="D32" s="81" t="s">
        <v>169</v>
      </c>
      <c r="E32" s="82">
        <v>85.942039489746094</v>
      </c>
      <c r="F32" s="82">
        <v>68.550849914550781</v>
      </c>
      <c r="G32" s="82">
        <v>24.910396575927734</v>
      </c>
      <c r="H32" s="82">
        <v>20.81768798828125</v>
      </c>
    </row>
    <row r="33" spans="4:8" ht="14" x14ac:dyDescent="0.25">
      <c r="D33" s="81" t="s">
        <v>170</v>
      </c>
      <c r="E33" s="82">
        <v>22.22245979309082</v>
      </c>
      <c r="F33" s="82">
        <v>51.869125366210938</v>
      </c>
      <c r="G33" s="82">
        <v>15.701885223388672</v>
      </c>
      <c r="H33" s="82">
        <v>10.93889331817627</v>
      </c>
    </row>
    <row r="34" spans="4:8" ht="14" x14ac:dyDescent="0.25">
      <c r="D34" s="81" t="s">
        <v>171</v>
      </c>
      <c r="E34" s="82">
        <v>21.801788330078125</v>
      </c>
      <c r="F34" s="82">
        <v>29.644636154174805</v>
      </c>
      <c r="G34" s="82">
        <v>11.398624420166016</v>
      </c>
      <c r="H34" s="82">
        <v>9.8830852508544922</v>
      </c>
    </row>
    <row r="35" spans="4:8" ht="14" x14ac:dyDescent="0.25">
      <c r="D35" s="81" t="s">
        <v>172</v>
      </c>
      <c r="E35" s="82">
        <v>53.292774200439453</v>
      </c>
      <c r="F35" s="82">
        <v>12.047566413879395</v>
      </c>
      <c r="G35" s="82">
        <v>0.4335688054561615</v>
      </c>
      <c r="H35" s="82">
        <v>6.020721435546875</v>
      </c>
    </row>
    <row r="36" spans="4:8" ht="14" x14ac:dyDescent="0.25">
      <c r="D36" s="81" t="s">
        <v>173</v>
      </c>
      <c r="E36" s="82">
        <v>68.531753540039063</v>
      </c>
      <c r="F36" s="82">
        <v>19.877939224243164</v>
      </c>
      <c r="G36" s="82">
        <v>3.085590124130249</v>
      </c>
      <c r="H36" s="82">
        <v>6.1153793334960938</v>
      </c>
    </row>
    <row r="37" spans="4:8" ht="14" x14ac:dyDescent="0.25">
      <c r="D37" s="81" t="s">
        <v>174</v>
      </c>
      <c r="E37" s="82">
        <v>78.551582336425781</v>
      </c>
      <c r="F37" s="82">
        <v>57.810554504394531</v>
      </c>
      <c r="G37" s="82">
        <v>105.78978729248047</v>
      </c>
      <c r="H37" s="82">
        <v>13.258895874023438</v>
      </c>
    </row>
    <row r="38" spans="4:8" ht="14" x14ac:dyDescent="0.25">
      <c r="D38" s="81" t="s">
        <v>175</v>
      </c>
      <c r="E38" s="82">
        <v>56.638450622558594</v>
      </c>
      <c r="F38" s="82">
        <v>64.623756408691406</v>
      </c>
      <c r="G38" s="82">
        <v>22.117559432983398</v>
      </c>
      <c r="H38" s="82">
        <v>21.609529495239258</v>
      </c>
    </row>
    <row r="39" spans="4:8" ht="14" x14ac:dyDescent="0.25">
      <c r="D39" s="81" t="s">
        <v>176</v>
      </c>
      <c r="E39" s="82">
        <v>15.940939903259277</v>
      </c>
      <c r="F39" s="82">
        <v>31.041509628295898</v>
      </c>
      <c r="G39" s="82">
        <v>10.313104629516602</v>
      </c>
      <c r="H39" s="82">
        <v>3.4700312614440918</v>
      </c>
    </row>
    <row r="40" spans="4:8" ht="14" x14ac:dyDescent="0.25">
      <c r="D40" s="81" t="s">
        <v>177</v>
      </c>
      <c r="E40" s="82">
        <v>17.415668487548828</v>
      </c>
      <c r="F40" s="82">
        <v>8.8325519561767578</v>
      </c>
      <c r="G40" s="82">
        <v>4.5899410247802734</v>
      </c>
      <c r="H40" s="82">
        <v>6.4231700897216797</v>
      </c>
    </row>
    <row r="41" spans="4:8" ht="14" x14ac:dyDescent="0.25">
      <c r="D41" s="81" t="s">
        <v>178</v>
      </c>
      <c r="E41" s="82">
        <v>36.362091064453125</v>
      </c>
      <c r="F41" s="82">
        <v>40.183818817138672</v>
      </c>
      <c r="G41" s="82">
        <v>18.132011413574219</v>
      </c>
      <c r="H41" s="82">
        <v>8.6188163757324219</v>
      </c>
    </row>
    <row r="42" spans="4:8" ht="14" x14ac:dyDescent="0.25">
      <c r="D42" s="81" t="s">
        <v>179</v>
      </c>
      <c r="E42" s="82">
        <v>37.529953002929688</v>
      </c>
      <c r="F42" s="82">
        <v>12.795290946960449</v>
      </c>
      <c r="G42" s="82">
        <v>4.0531086921691895</v>
      </c>
      <c r="H42" s="82">
        <v>4.6864705085754395</v>
      </c>
    </row>
    <row r="43" spans="4:8" ht="14" x14ac:dyDescent="0.25">
      <c r="D43" s="81" t="s">
        <v>180</v>
      </c>
      <c r="E43" s="82">
        <v>25.124279022216797</v>
      </c>
      <c r="F43" s="82">
        <v>21.375478744506836</v>
      </c>
      <c r="G43" s="82">
        <v>0.45892417430877686</v>
      </c>
      <c r="H43" s="82">
        <v>3.276679515838623</v>
      </c>
    </row>
    <row r="44" spans="4:8" ht="14" x14ac:dyDescent="0.25">
      <c r="D44" s="81" t="s">
        <v>181</v>
      </c>
      <c r="E44" s="82">
        <v>35.391239166259766</v>
      </c>
      <c r="F44" s="82">
        <v>41.234443664550781</v>
      </c>
      <c r="G44" s="82">
        <v>41.653354644775391</v>
      </c>
      <c r="H44" s="82">
        <v>8.9074258804321289</v>
      </c>
    </row>
    <row r="45" spans="4:8" ht="14" x14ac:dyDescent="0.25">
      <c r="D45" s="81" t="s">
        <v>182</v>
      </c>
      <c r="E45" s="82">
        <v>34.674171447753906</v>
      </c>
      <c r="F45" s="82">
        <v>9.7581882476806641</v>
      </c>
      <c r="G45" s="82">
        <v>1.2513161897659302</v>
      </c>
      <c r="H45" s="82">
        <v>3.9623944759368896</v>
      </c>
    </row>
    <row r="46" spans="4:8" ht="14" x14ac:dyDescent="0.25">
      <c r="D46" s="81" t="s">
        <v>183</v>
      </c>
      <c r="E46" s="82">
        <v>21.082656860351563</v>
      </c>
      <c r="F46" s="82">
        <v>15.692280769348145</v>
      </c>
      <c r="G46" s="82">
        <v>5.0195398330688477</v>
      </c>
      <c r="H46" s="82">
        <v>2.9763932228088379</v>
      </c>
    </row>
    <row r="47" spans="4:8" ht="14" x14ac:dyDescent="0.25">
      <c r="D47" s="81" t="s">
        <v>184</v>
      </c>
      <c r="E47" s="82">
        <v>63.859382629394531</v>
      </c>
      <c r="F47" s="82">
        <v>39.09930419921875</v>
      </c>
      <c r="G47" s="82">
        <v>9.4240837097167969</v>
      </c>
      <c r="H47" s="82">
        <v>5.588111400604248</v>
      </c>
    </row>
    <row r="48" spans="4:8" ht="14" x14ac:dyDescent="0.25">
      <c r="D48" s="81" t="s">
        <v>185</v>
      </c>
      <c r="E48" s="82">
        <v>104.08546447753906</v>
      </c>
      <c r="F48" s="82">
        <v>23.898109436035156</v>
      </c>
      <c r="G48" s="82">
        <v>8.6258220672607422</v>
      </c>
      <c r="H48" s="82">
        <v>7.2335195541381836</v>
      </c>
    </row>
    <row r="49" spans="4:8" ht="14" x14ac:dyDescent="0.25">
      <c r="D49" s="81" t="s">
        <v>186</v>
      </c>
      <c r="E49" s="82">
        <v>43.585533142089844</v>
      </c>
      <c r="F49" s="82">
        <v>45.618785858154297</v>
      </c>
      <c r="G49" s="82">
        <v>53.567661285400391</v>
      </c>
      <c r="H49" s="82">
        <v>7.9594326019287109</v>
      </c>
    </row>
    <row r="50" spans="4:8" ht="14" x14ac:dyDescent="0.25">
      <c r="D50" s="81" t="s">
        <v>187</v>
      </c>
      <c r="E50" s="82">
        <v>92.063430786132813</v>
      </c>
      <c r="F50" s="82">
        <v>32.426944732666016</v>
      </c>
      <c r="G50" s="82">
        <v>3.3678910732269287</v>
      </c>
      <c r="H50" s="82">
        <v>7.7897958755493164</v>
      </c>
    </row>
    <row r="51" spans="4:8" ht="14" x14ac:dyDescent="0.25">
      <c r="D51" s="81" t="s">
        <v>188</v>
      </c>
      <c r="E51" s="82">
        <v>64.40655517578125</v>
      </c>
      <c r="F51" s="82">
        <v>50.668319702148438</v>
      </c>
      <c r="G51" s="82">
        <v>0</v>
      </c>
      <c r="H51" s="82">
        <v>10.845176696777344</v>
      </c>
    </row>
    <row r="52" spans="4:8" ht="14" x14ac:dyDescent="0.25">
      <c r="D52" s="81" t="s">
        <v>189</v>
      </c>
      <c r="E52" s="82">
        <v>109.4718017578125</v>
      </c>
      <c r="F52" s="82">
        <v>41.263339996337891</v>
      </c>
      <c r="G52" s="82">
        <v>10.610429763793945</v>
      </c>
      <c r="H52" s="82">
        <v>8.5486669540405273</v>
      </c>
    </row>
    <row r="53" spans="4:8" ht="14" x14ac:dyDescent="0.25">
      <c r="D53" s="81" t="s">
        <v>190</v>
      </c>
      <c r="E53" s="82">
        <v>61.599403381347656</v>
      </c>
      <c r="F53" s="82">
        <v>40.319717407226563</v>
      </c>
      <c r="G53" s="82">
        <v>7.7138996124267578</v>
      </c>
      <c r="H53" s="82">
        <v>7.5877370834350586</v>
      </c>
    </row>
    <row r="54" spans="4:8" ht="14" x14ac:dyDescent="0.25">
      <c r="D54" s="81" t="s">
        <v>191</v>
      </c>
      <c r="E54" s="82">
        <v>40.887481689453125</v>
      </c>
      <c r="F54" s="82">
        <v>39.354866027832031</v>
      </c>
      <c r="G54" s="82">
        <v>20.936744689941406</v>
      </c>
      <c r="H54" s="82">
        <v>8.9765405654907227</v>
      </c>
    </row>
    <row r="55" spans="4:8" ht="14" x14ac:dyDescent="0.25">
      <c r="D55" s="81" t="s">
        <v>192</v>
      </c>
      <c r="E55" s="82">
        <v>13.386734008789063</v>
      </c>
      <c r="F55" s="82">
        <v>17.528497695922852</v>
      </c>
      <c r="G55" s="82">
        <v>20.694276809692383</v>
      </c>
      <c r="H55" s="82">
        <v>11.144414901733398</v>
      </c>
    </row>
    <row r="56" spans="4:8" ht="14" x14ac:dyDescent="0.25">
      <c r="D56" s="81" t="s">
        <v>193</v>
      </c>
      <c r="E56" s="82">
        <v>25.437213897705078</v>
      </c>
      <c r="F56" s="82">
        <v>24.841197967529297</v>
      </c>
      <c r="G56" s="82">
        <v>3.9883792400360107</v>
      </c>
      <c r="H56" s="82">
        <v>4.7745904922485352</v>
      </c>
    </row>
    <row r="57" spans="4:8" ht="14" x14ac:dyDescent="0.25">
      <c r="D57" s="81" t="s">
        <v>194</v>
      </c>
      <c r="E57" s="82">
        <v>34.745452880859375</v>
      </c>
      <c r="F57" s="82">
        <v>24.054618835449219</v>
      </c>
      <c r="G57" s="82">
        <v>17.375667572021484</v>
      </c>
      <c r="H57" s="82">
        <v>7.1328039169311523</v>
      </c>
    </row>
    <row r="58" spans="4:8" ht="14" x14ac:dyDescent="0.25">
      <c r="D58" s="81" t="s">
        <v>195</v>
      </c>
      <c r="E58" s="82">
        <v>0.25968092679977417</v>
      </c>
      <c r="F58" s="82">
        <v>0.43280154466629028</v>
      </c>
      <c r="G58" s="82">
        <v>0</v>
      </c>
      <c r="H58" s="82">
        <v>0</v>
      </c>
    </row>
    <row r="59" spans="4:8" ht="14" x14ac:dyDescent="0.25">
      <c r="D59" s="81" t="s">
        <v>196</v>
      </c>
      <c r="E59" s="82">
        <v>4.8101997375488281</v>
      </c>
      <c r="F59" s="82">
        <v>10.903006553649902</v>
      </c>
      <c r="G59" s="82">
        <v>8.6796531677246094</v>
      </c>
      <c r="H59" s="82">
        <v>17.160551071166992</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0E92103373DD489481BB9AEB60C303" ma:contentTypeVersion="18" ma:contentTypeDescription="Create a new document." ma:contentTypeScope="" ma:versionID="729d0c7227d346ed8d869696de6316fc">
  <xsd:schema xmlns:xsd="http://www.w3.org/2001/XMLSchema" xmlns:xs="http://www.w3.org/2001/XMLSchema" xmlns:p="http://schemas.microsoft.com/office/2006/metadata/properties" xmlns:ns2="f3665eae-970c-4661-bbe7-958fdcf7789c" xmlns:ns3="aebe918d-b3a0-4dfb-a2c4-fb1cc8e2d7d0" targetNamespace="http://schemas.microsoft.com/office/2006/metadata/properties" ma:root="true" ma:fieldsID="0ab21f700aaf076c57fa867d50894107" ns2:_="" ns3:_="">
    <xsd:import namespace="f3665eae-970c-4661-bbe7-958fdcf7789c"/>
    <xsd:import namespace="aebe918d-b3a0-4dfb-a2c4-fb1cc8e2d7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665eae-970c-4661-bbe7-958fdcf778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62dd13-2e20-4967-b5ef-cb92309c09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be918d-b3a0-4dfb-a2c4-fb1cc8e2d7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2384112-a2dd-4958-a71d-d99af9485269}" ma:internalName="TaxCatchAll" ma:showField="CatchAllData" ma:web="aebe918d-b3a0-4dfb-a2c4-fb1cc8e2d7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665eae-970c-4661-bbe7-958fdcf7789c">
      <Terms xmlns="http://schemas.microsoft.com/office/infopath/2007/PartnerControls"/>
    </lcf76f155ced4ddcb4097134ff3c332f>
    <TaxCatchAll xmlns="aebe918d-b3a0-4dfb-a2c4-fb1cc8e2d7d0" xsi:nil="true"/>
  </documentManagement>
</p:properties>
</file>

<file path=customXml/itemProps1.xml><?xml version="1.0" encoding="utf-8"?>
<ds:datastoreItem xmlns:ds="http://schemas.openxmlformats.org/officeDocument/2006/customXml" ds:itemID="{966F6A7E-53E7-4C26-B516-D7AF33ABCF17}"/>
</file>

<file path=customXml/itemProps2.xml><?xml version="1.0" encoding="utf-8"?>
<ds:datastoreItem xmlns:ds="http://schemas.openxmlformats.org/officeDocument/2006/customXml" ds:itemID="{93D3F01C-EAF0-4A62-B989-D228B7723EBA}"/>
</file>

<file path=customXml/itemProps3.xml><?xml version="1.0" encoding="utf-8"?>
<ds:datastoreItem xmlns:ds="http://schemas.openxmlformats.org/officeDocument/2006/customXml" ds:itemID="{2716FF40-1A4F-4E9F-8F23-14F6635DE3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Índice</vt:lpstr>
      <vt:lpstr>G2-1</vt:lpstr>
      <vt:lpstr>G2-2</vt:lpstr>
      <vt:lpstr>T2-1</vt:lpstr>
      <vt:lpstr>G2-3</vt:lpstr>
      <vt:lpstr>G2-4</vt:lpstr>
      <vt:lpstr>G2-5</vt:lpstr>
      <vt:lpstr>G2-6</vt:lpstr>
      <vt:lpstr>G2-7</vt:lpstr>
      <vt:lpstr>G2-8</vt:lpstr>
      <vt:lpstr>G2-9</vt:lpstr>
      <vt:lpstr>G2-10</vt:lpstr>
      <vt:lpstr>G2-11</vt:lpstr>
      <vt:lpstr>G2-12</vt:lpstr>
      <vt:lpstr>G2-13</vt:lpstr>
      <vt:lpstr>G2-14</vt:lpstr>
      <vt:lpstr>G2-15</vt:lpstr>
      <vt:lpstr>T3-1</vt:lpstr>
      <vt:lpstr>G3-1</vt:lpstr>
      <vt:lpstr>T3-2</vt:lpstr>
      <vt:lpstr>G3-2</vt:lpstr>
      <vt:lpstr>G3-3</vt:lpstr>
      <vt:lpstr>G3-4</vt:lpstr>
      <vt:lpstr>G3-5</vt:lpstr>
      <vt:lpstr>G3-6</vt:lpstr>
      <vt:lpstr>G3-7</vt:lpstr>
      <vt:lpstr>G3-8</vt:lpstr>
      <vt:lpstr>T3-3</vt:lpstr>
      <vt:lpstr>T3-4</vt:lpstr>
      <vt:lpstr>G3-9</vt:lpstr>
      <vt:lpstr>G3-10</vt:lpstr>
      <vt:lpstr>G3-11</vt:lpstr>
      <vt:lpstr>G3-12</vt:lpstr>
      <vt:lpstr>T3-5</vt:lpstr>
      <vt:lpstr>T3-6</vt:lpstr>
      <vt:lpstr>T3-7</vt:lpstr>
      <vt:lpstr>T4-1</vt:lpstr>
      <vt:lpstr>G4-1</vt:lpstr>
      <vt:lpstr>G4-2</vt:lpstr>
      <vt:lpstr>T I-1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2025-11-25T14:22:15Z</dcterms:created>
  <dcterms:modified xsi:type="dcterms:W3CDTF">2025-11-25T14:22:20Z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2025-11-25T14:22:18Z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ae6812e2-7bfa-424d-ab8b-5bed4d998314</vt:lpwstr>
  </property>
  <property fmtid="{D5CDD505-2E9C-101B-9397-08002B2CF9AE}" pid="8" name="MSIP_Label_858aaffc-186e-450b-9166-22662fc28ad1_ContentBits">
    <vt:lpwstr>0</vt:lpwstr>
  </property>
  <property fmtid="{D5CDD505-2E9C-101B-9397-08002B2CF9AE}" pid="9" name="MSIP_Label_858aaffc-186e-450b-9166-22662fc28ad1_Tag">
    <vt:lpwstr>10, 3, 0, 1</vt:lpwstr>
  </property>
  <property fmtid="{D5CDD505-2E9C-101B-9397-08002B2CF9AE}" pid="10" name="MediaServiceImageTags">
    <vt:lpwstr/>
  </property>
  <property fmtid="{D5CDD505-2E9C-101B-9397-08002B2CF9AE}" pid="11" name="ContentTypeId">
    <vt:lpwstr>0x010100620E92103373DD489481BB9AEB60C303</vt:lpwstr>
  </property>
</Properties>
</file>